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600" windowHeight="946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<sst xmlns="http://schemas.openxmlformats.org/spreadsheetml/2006/main" count="133" uniqueCount="80">
  <si>
    <t>Sl.
No.</t>
  </si>
  <si>
    <t>Item Code / Make</t>
  </si>
  <si>
    <t>Estimated Rate</t>
  </si>
  <si>
    <t>Please Enable Macros to View BoQ information</t>
  </si>
  <si>
    <t>BoQ_Ver3.0</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</si>
  <si>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</si>
  <si>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</si>
  <si>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</si>
  <si>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</si>
  <si>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</si>
  <si>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</si>
  <si>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</si>
  <si>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</si>
  <si>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</si>
  <si>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</si>
  <si>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</si>
  <si>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</si>
  <si>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</si>
  <si>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</si>
  <si>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</si>
  <si>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</si>
  <si>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</si>
  <si>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</si>
  <si>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</si>
  <si>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</si>
  <si>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</si>
  <si>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</si>
  <si>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</si>
  <si>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</si>
  <si>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</si>
  <si>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</si>
  <si>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</si>
  <si>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</si>
  <si>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</si>
  <si>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</si>
  <si>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</si>
  <si>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</si>
  <si>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</si>
  <si>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</si>
  <si>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</si>
  <si>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</si>
  <si>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</si>
  <si>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</si>
  <si>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</si>
  <si>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</si>
  <si>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</si>
  <si>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</si>
  <si>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</si>
  <si>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SingleWindow</t>
  </si>
  <si>
    <t xml:space="preserve">Note: </t>
  </si>
  <si>
    <t xml:space="preserve"> The quoted rate inclusive of GST should also include all the taxes, duties, levies, royalties etc. as applicable as per Govt. norms.</t>
  </si>
  <si>
    <t xml:space="preserve">Tender Inviting Authority: The Additional Chief Engineer, W.B.P.H&amp;.I.D.Corpn. Ltd. </t>
  </si>
  <si>
    <t>• Non clog sewage pumps with suitable motors of  8.3m3 / hr  capacity  of  10m.  pumping  head  -  5Nos  (Three Working + Two Standby).</t>
  </si>
  <si>
    <t>.Level Switch in Inlet Sump , Equalisation Tank, Filter Feed Tank, Sludge Holding Tank &amp; Treated Water tank for control of transfer pumps and high level alarm - 5 Nos.</t>
  </si>
  <si>
    <t>. • Internal and Discharge UPVC piping in Sewage Sump-  1 Lot.</t>
  </si>
  <si>
    <t>• Rotary Twin Lobe type Air Blowers  of   265m3   / hr (approx) at a pressure 0.4 kg/cm2  capacity  - 2 Nos (One   Working + One Standby).</t>
  </si>
  <si>
    <t>• Air Header and Sub Header Piping - 1 Lot.</t>
  </si>
  <si>
    <t>• Air Diffusers - 1 Lot.</t>
  </si>
  <si>
    <t>• Valves for Aeration Piping  and Others - 1 Lot.</t>
  </si>
  <si>
    <t>• Sludge Recirculation Pumps of 7m3 / hr capacity of 15 m. pumping head - 2 Nos (One Working + One Standby).</t>
  </si>
  <si>
    <t>• Chlorination System :
2 nos. Chlorine Dosing System with HDPE / PVC Tank of  100 Ltrs.  capacity with suitable arrangement for Chlorine dosing in Chlorine contact tank</t>
  </si>
  <si>
    <t>• Filter Feed &amp; Backwash Pumps of  7m3 / hr capacity of  25 m. WC pumping head - 2 Nos (One  Working + One Standby).</t>
  </si>
  <si>
    <t>• Multi grade filter of capacity 7m3  / hr ;  -1 No.</t>
  </si>
  <si>
    <t>FRP Vessel (762mm.dia x 2032mm.ht.) with UPVC Valves and pipeline</t>
  </si>
  <si>
    <t>• Activated Carbon Filter of capacity 7m3/hr. - 1 No.</t>
  </si>
  <si>
    <t>• Sludge Feed Pump with electric drives of 1m3 / hr capacity of 50 m. Discharge head -1 Set (1 Feed Pump &amp; 1 Boosting pump)</t>
  </si>
  <si>
    <t>• Filter Press of 10 kg/batch capacity - 1 No.</t>
  </si>
  <si>
    <t>• Liquid Recycling Sump of Volume 2.0 Cum - 1 No  (Customer’s Scope).</t>
  </si>
  <si>
    <t>• Liquid Recycling Sump Pump of Capacity 2m3/hr of 10M WC Pumping Head - 1 No</t>
  </si>
  <si>
    <t>• Bacteria culture for stabilisation</t>
  </si>
  <si>
    <t>• Valves / Fittings - 1 Lot.</t>
  </si>
  <si>
    <t>• Pressure Gauges - 1 Lot.</t>
  </si>
  <si>
    <t>• Flow Measuring Device of Rota meter - 1 No.</t>
  </si>
  <si>
    <t>• Control Panel for Pumps, Blowers etc - 1 No.</t>
  </si>
  <si>
    <t>• Control &amp; Power Cables for Pumps, Blowers, Filter Press etc.  - 1 Lot.</t>
  </si>
  <si>
    <t>• Gate  Valves, Non- return Valves, Butterfly Valves, Level Switches, Effluent Quality Monitors, required lenghts of UPVC Pipe Sch. 40  with fittings, Electrical power cables, control wires, Electrical Control Panels - 1 Lot</t>
  </si>
  <si>
    <t>Lot</t>
  </si>
  <si>
    <t>Name of Work: Construction of Kolkata Police Training Academy at Kamardanga, Howrah. (Phase II) - Supply, Installation, Testing and Commissioning of Electro- Mechanical Components Sewage Treatment Plant. (1st Call)</t>
  </si>
  <si>
    <t xml:space="preserve">Supply, Installation, Testing and Commissioning of Electro- Mechanical Components of Sewage Treatment Plant as per approved specifications, drawings and as per  process of  treatment with following accessories for complete operation :
</t>
  </si>
  <si>
    <t>Contract No:  WBPHIDCL/Addl.CE/NIQ-13(e)/2019-2020 (1st Call)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</si>
</sst>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4"/>
      <name val="Arial"/>
      <family val="2"/>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1"/>
      <color indexed="10"/>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2"/>
      <color theme="1"/>
      <name val="Times New Roman"/>
      <family val="1"/>
    </font>
    <font>
      <sz val="11"/>
      <color rgb="FFFF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2" fillId="0" borderId="17"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8"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69" fillId="34" borderId="10" xfId="59" applyNumberFormat="1" applyFont="1" applyFill="1" applyBorder="1" applyAlignment="1">
      <alignment horizontal="center" vertical="top" wrapText="1"/>
      <protection/>
    </xf>
    <xf numFmtId="0" fontId="69"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0" fillId="33" borderId="10" xfId="64" applyNumberFormat="1" applyFont="1" applyFill="1" applyBorder="1" applyAlignment="1">
      <alignment horizontal="center" vertical="center"/>
    </xf>
    <xf numFmtId="0" fontId="71" fillId="0" borderId="19" xfId="59" applyNumberFormat="1" applyFont="1" applyFill="1" applyBorder="1" applyAlignment="1">
      <alignment horizontal="right" vertical="top"/>
      <protection/>
    </xf>
    <xf numFmtId="0" fontId="72" fillId="0" borderId="11" xfId="59" applyNumberFormat="1" applyFont="1" applyFill="1" applyBorder="1" applyAlignment="1">
      <alignment horizontal="center" vertical="top" wrapText="1" readingOrder="1"/>
      <protection/>
    </xf>
    <xf numFmtId="0" fontId="72" fillId="0" borderId="10" xfId="59" applyNumberFormat="1" applyFont="1" applyFill="1" applyBorder="1" applyAlignment="1">
      <alignment horizontal="center" vertical="top" wrapText="1" readingOrder="1"/>
      <protection/>
    </xf>
    <xf numFmtId="0" fontId="2" fillId="0" borderId="20" xfId="59" applyNumberFormat="1" applyFont="1" applyFill="1" applyBorder="1" applyAlignment="1">
      <alignment horizontal="left" vertical="top"/>
      <protection/>
    </xf>
    <xf numFmtId="0" fontId="3" fillId="0" borderId="21"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2" xfId="59" applyNumberFormat="1" applyFont="1" applyFill="1" applyBorder="1" applyAlignment="1">
      <alignment vertical="top"/>
      <protection/>
    </xf>
    <xf numFmtId="0" fontId="3" fillId="0" borderId="22" xfId="59" applyNumberFormat="1" applyFont="1" applyFill="1" applyBorder="1" applyAlignment="1">
      <alignment vertical="top"/>
      <protection/>
    </xf>
    <xf numFmtId="2" fontId="6" fillId="0" borderId="12" xfId="59" applyNumberFormat="1" applyFont="1" applyFill="1" applyBorder="1" applyAlignment="1">
      <alignment vertical="top"/>
      <protection/>
    </xf>
    <xf numFmtId="0" fontId="3" fillId="0" borderId="12" xfId="59" applyNumberFormat="1" applyFont="1" applyFill="1" applyBorder="1" applyAlignment="1">
      <alignment vertical="top" wrapText="1"/>
      <protection/>
    </xf>
    <xf numFmtId="0" fontId="17" fillId="0" borderId="11" xfId="59" applyNumberFormat="1" applyFont="1" applyFill="1" applyBorder="1" applyAlignment="1">
      <alignment horizontal="left" vertical="top" wrapText="1"/>
      <protection/>
    </xf>
    <xf numFmtId="0" fontId="18" fillId="0" borderId="11" xfId="0" applyFont="1" applyFill="1" applyBorder="1" applyAlignment="1">
      <alignment horizontal="justify" vertical="top" wrapText="1"/>
    </xf>
    <xf numFmtId="0" fontId="73" fillId="0" borderId="11" xfId="0" applyFont="1" applyFill="1" applyBorder="1" applyAlignment="1">
      <alignment horizontal="left" vertical="top" wrapText="1"/>
    </xf>
    <xf numFmtId="0" fontId="74" fillId="0" borderId="11" xfId="59" applyNumberFormat="1" applyFont="1" applyFill="1" applyBorder="1" applyAlignment="1">
      <alignment horizontal="left" vertical="top" wrapText="1"/>
      <protection/>
    </xf>
    <xf numFmtId="0" fontId="2" fillId="0" borderId="10" xfId="59" applyNumberFormat="1" applyFont="1" applyFill="1" applyBorder="1" applyAlignment="1">
      <alignment horizontal="left" vertical="top" wrapText="1"/>
      <protection/>
    </xf>
    <xf numFmtId="174" fontId="3" fillId="0" borderId="10" xfId="59" applyNumberFormat="1" applyFont="1" applyFill="1" applyBorder="1" applyAlignment="1">
      <alignment horizontal="center" vertical="center"/>
      <protection/>
    </xf>
    <xf numFmtId="0" fontId="3" fillId="0" borderId="10" xfId="57" applyNumberFormat="1" applyFont="1" applyFill="1" applyBorder="1" applyAlignment="1">
      <alignment horizontal="center" vertical="center"/>
      <protection/>
    </xf>
    <xf numFmtId="2" fontId="3" fillId="0" borderId="10" xfId="59" applyNumberFormat="1" applyFont="1" applyFill="1" applyBorder="1" applyAlignment="1">
      <alignment horizontal="center" vertical="center"/>
      <protection/>
    </xf>
    <xf numFmtId="0" fontId="2" fillId="0" borderId="10" xfId="57" applyNumberFormat="1" applyFont="1" applyFill="1" applyBorder="1" applyAlignment="1" applyProtection="1">
      <alignment horizontal="center" vertical="center"/>
      <protection locked="0"/>
    </xf>
    <xf numFmtId="0" fontId="2" fillId="0" borderId="10" xfId="57" applyNumberFormat="1" applyFont="1" applyFill="1" applyBorder="1" applyAlignment="1" applyProtection="1">
      <alignment horizontal="center" vertical="center"/>
      <protection/>
    </xf>
    <xf numFmtId="0" fontId="3" fillId="0" borderId="10" xfId="59" applyNumberFormat="1" applyFont="1" applyFill="1" applyBorder="1" applyAlignment="1">
      <alignment horizontal="center" vertical="center"/>
      <protection/>
    </xf>
    <xf numFmtId="2" fontId="2" fillId="33" borderId="11" xfId="57" applyNumberFormat="1" applyFont="1" applyFill="1" applyBorder="1" applyAlignment="1" applyProtection="1">
      <alignment horizontal="center" vertical="center"/>
      <protection locked="0"/>
    </xf>
    <xf numFmtId="2" fontId="2" fillId="0" borderId="10" xfId="57" applyNumberFormat="1" applyFont="1" applyFill="1" applyBorder="1" applyAlignment="1" applyProtection="1">
      <alignment horizontal="center" vertical="center"/>
      <protection locked="0"/>
    </xf>
    <xf numFmtId="2" fontId="2" fillId="0" borderId="10" xfId="57" applyNumberFormat="1" applyFont="1" applyFill="1" applyBorder="1" applyAlignment="1" applyProtection="1">
      <alignment horizontal="center" vertical="center" wrapText="1"/>
      <protection locked="0"/>
    </xf>
    <xf numFmtId="2" fontId="2" fillId="0" borderId="10" xfId="57" applyNumberFormat="1" applyFont="1" applyFill="1" applyBorder="1" applyAlignment="1">
      <alignment horizontal="center" vertical="center" wrapText="1"/>
      <protection/>
    </xf>
    <xf numFmtId="2" fontId="2" fillId="0" borderId="19" xfId="59" applyNumberFormat="1" applyFont="1" applyFill="1" applyBorder="1" applyAlignment="1">
      <alignment horizontal="center" vertical="center"/>
      <protection/>
    </xf>
    <xf numFmtId="2" fontId="2" fillId="0" borderId="19" xfId="58" applyNumberFormat="1" applyFont="1" applyFill="1" applyBorder="1" applyAlignment="1">
      <alignment horizontal="center" vertical="center"/>
      <protection/>
    </xf>
    <xf numFmtId="0" fontId="3" fillId="0" borderId="10" xfId="59" applyNumberFormat="1" applyFont="1" applyFill="1" applyBorder="1" applyAlignment="1">
      <alignment horizontal="center" vertical="center" wrapText="1"/>
      <protection/>
    </xf>
    <xf numFmtId="0" fontId="75" fillId="0" borderId="0" xfId="57" applyNumberFormat="1" applyFont="1" applyFill="1" applyBorder="1" applyAlignment="1">
      <alignment horizontal="center" vertical="top"/>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7"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2105025</xdr:colOff>
      <xdr:row>0</xdr:row>
      <xdr:rowOff>57150</xdr:rowOff>
    </xdr:to>
    <xdr:grpSp>
      <xdr:nvGrpSpPr>
        <xdr:cNvPr id="1" name="Group 1"/>
        <xdr:cNvGrpSpPr>
          <a:grpSpLocks noChangeAspect="1"/>
        </xdr:cNvGrpSpPr>
      </xdr:nvGrpSpPr>
      <xdr:grpSpPr>
        <a:xfrm>
          <a:off x="28575" y="47625"/>
          <a:ext cx="2743200" cy="9525"/>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44"/>
  <sheetViews>
    <sheetView showGridLines="0" zoomScale="90" zoomScaleNormal="90" zoomScalePageLayoutView="0" workbookViewId="0" topLeftCell="A32">
      <selection activeCell="M14" sqref="M14"/>
    </sheetView>
  </sheetViews>
  <sheetFormatPr defaultColWidth="9.140625" defaultRowHeight="15"/>
  <cols>
    <col min="1" max="1" width="10.00390625" style="29" customWidth="1"/>
    <col min="2" max="2" width="50.140625" style="29" customWidth="1"/>
    <col min="3" max="3" width="5.421875" style="29" hidden="1" customWidth="1"/>
    <col min="4" max="4" width="11.28125" style="29" customWidth="1"/>
    <col min="5" max="5" width="10.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2.28125" style="49" hidden="1" customWidth="1"/>
    <col min="15"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7.28125" style="29" hidden="1" customWidth="1"/>
    <col min="54" max="54" width="11.8515625" style="29" customWidth="1"/>
    <col min="55" max="55" width="38.7109375" style="29" customWidth="1"/>
    <col min="56" max="238" width="9.140625" style="29" customWidth="1"/>
    <col min="239" max="243" width="9.140625" style="30" customWidth="1"/>
    <col min="244" max="16384" width="9.140625" style="29" customWidth="1"/>
  </cols>
  <sheetData>
    <row r="1" spans="1:243" s="1" customFormat="1" ht="30" customHeight="1">
      <c r="A1" s="84" t="str">
        <f>B2&amp;" BoQ"</f>
        <v>Item Wise BoQ</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IE1" s="3"/>
      <c r="IF1" s="3"/>
      <c r="IG1" s="3"/>
      <c r="IH1" s="3"/>
      <c r="II1" s="3"/>
    </row>
    <row r="2" spans="1:17" s="1" customFormat="1" ht="25.5" customHeight="1" hidden="1">
      <c r="A2" s="31" t="s">
        <v>4</v>
      </c>
      <c r="B2" s="31" t="s">
        <v>44</v>
      </c>
      <c r="C2" s="31" t="s">
        <v>48</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57" customHeight="1">
      <c r="A5" s="91" t="s">
        <v>77</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79</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33.75" customHeight="1">
      <c r="A8" s="32" t="s">
        <v>9</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5" t="s">
        <v>10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7"/>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50" t="s">
        <v>17</v>
      </c>
      <c r="C11" s="50" t="s">
        <v>1</v>
      </c>
      <c r="D11" s="50" t="s">
        <v>18</v>
      </c>
      <c r="E11" s="50" t="s">
        <v>19</v>
      </c>
      <c r="F11" s="50" t="s">
        <v>2</v>
      </c>
      <c r="G11" s="50"/>
      <c r="H11" s="50"/>
      <c r="I11" s="50" t="s">
        <v>20</v>
      </c>
      <c r="J11" s="50" t="s">
        <v>21</v>
      </c>
      <c r="K11" s="50" t="s">
        <v>22</v>
      </c>
      <c r="L11" s="50" t="s">
        <v>23</v>
      </c>
      <c r="M11" s="51" t="s">
        <v>24</v>
      </c>
      <c r="N11" s="50" t="s">
        <v>25</v>
      </c>
      <c r="O11" s="50" t="s">
        <v>26</v>
      </c>
      <c r="P11" s="50" t="s">
        <v>27</v>
      </c>
      <c r="Q11" s="50" t="s">
        <v>28</v>
      </c>
      <c r="R11" s="50" t="s">
        <v>29</v>
      </c>
      <c r="S11" s="50" t="s">
        <v>30</v>
      </c>
      <c r="T11" s="50" t="s">
        <v>31</v>
      </c>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2" t="s">
        <v>32</v>
      </c>
      <c r="BB11" s="52" t="s">
        <v>33</v>
      </c>
      <c r="BC11" s="53" t="s">
        <v>34</v>
      </c>
      <c r="IE11" s="13"/>
      <c r="IF11" s="13"/>
      <c r="IG11" s="13"/>
      <c r="IH11" s="13"/>
      <c r="II11" s="13"/>
    </row>
    <row r="12" spans="1:243" s="12" customFormat="1" ht="15">
      <c r="A12" s="14">
        <v>1</v>
      </c>
      <c r="B12" s="54">
        <v>2</v>
      </c>
      <c r="C12" s="54">
        <v>3</v>
      </c>
      <c r="D12" s="54">
        <v>4</v>
      </c>
      <c r="E12" s="54">
        <v>5</v>
      </c>
      <c r="F12" s="54">
        <v>6</v>
      </c>
      <c r="G12" s="54">
        <v>7</v>
      </c>
      <c r="H12" s="54">
        <v>8</v>
      </c>
      <c r="I12" s="54">
        <v>9</v>
      </c>
      <c r="J12" s="54">
        <v>10</v>
      </c>
      <c r="K12" s="54">
        <v>11</v>
      </c>
      <c r="L12" s="54">
        <v>12</v>
      </c>
      <c r="M12" s="54">
        <v>13</v>
      </c>
      <c r="N12" s="54">
        <v>14</v>
      </c>
      <c r="O12" s="54">
        <v>15</v>
      </c>
      <c r="P12" s="54">
        <v>16</v>
      </c>
      <c r="Q12" s="54">
        <v>17</v>
      </c>
      <c r="R12" s="54">
        <v>18</v>
      </c>
      <c r="S12" s="54">
        <v>19</v>
      </c>
      <c r="T12" s="54">
        <v>20</v>
      </c>
      <c r="U12" s="54">
        <v>21</v>
      </c>
      <c r="V12" s="54">
        <v>22</v>
      </c>
      <c r="W12" s="54">
        <v>23</v>
      </c>
      <c r="X12" s="54">
        <v>24</v>
      </c>
      <c r="Y12" s="54">
        <v>25</v>
      </c>
      <c r="Z12" s="54">
        <v>26</v>
      </c>
      <c r="AA12" s="54">
        <v>27</v>
      </c>
      <c r="AB12" s="54">
        <v>28</v>
      </c>
      <c r="AC12" s="54">
        <v>29</v>
      </c>
      <c r="AD12" s="54">
        <v>30</v>
      </c>
      <c r="AE12" s="54">
        <v>31</v>
      </c>
      <c r="AF12" s="54">
        <v>32</v>
      </c>
      <c r="AG12" s="54">
        <v>33</v>
      </c>
      <c r="AH12" s="54">
        <v>34</v>
      </c>
      <c r="AI12" s="54">
        <v>35</v>
      </c>
      <c r="AJ12" s="54">
        <v>36</v>
      </c>
      <c r="AK12" s="54">
        <v>37</v>
      </c>
      <c r="AL12" s="54">
        <v>38</v>
      </c>
      <c r="AM12" s="54">
        <v>39</v>
      </c>
      <c r="AN12" s="54">
        <v>40</v>
      </c>
      <c r="AO12" s="54">
        <v>41</v>
      </c>
      <c r="AP12" s="54">
        <v>42</v>
      </c>
      <c r="AQ12" s="54">
        <v>43</v>
      </c>
      <c r="AR12" s="54">
        <v>44</v>
      </c>
      <c r="AS12" s="54">
        <v>45</v>
      </c>
      <c r="AT12" s="54">
        <v>46</v>
      </c>
      <c r="AU12" s="54">
        <v>47</v>
      </c>
      <c r="AV12" s="54">
        <v>48</v>
      </c>
      <c r="AW12" s="54">
        <v>49</v>
      </c>
      <c r="AX12" s="54">
        <v>50</v>
      </c>
      <c r="AY12" s="54">
        <v>51</v>
      </c>
      <c r="AZ12" s="54">
        <v>52</v>
      </c>
      <c r="BA12" s="54">
        <v>53</v>
      </c>
      <c r="BB12" s="54">
        <v>54</v>
      </c>
      <c r="BC12" s="54">
        <v>55</v>
      </c>
      <c r="IE12" s="13"/>
      <c r="IF12" s="13"/>
      <c r="IG12" s="13"/>
      <c r="IH12" s="13"/>
      <c r="II12" s="13"/>
    </row>
    <row r="13" spans="1:243" s="23" customFormat="1" ht="105" customHeight="1">
      <c r="A13" s="33">
        <v>1</v>
      </c>
      <c r="B13" s="70" t="s">
        <v>78</v>
      </c>
      <c r="C13" s="58" t="s">
        <v>35</v>
      </c>
      <c r="D13" s="71">
        <v>1</v>
      </c>
      <c r="E13" s="72" t="s">
        <v>76</v>
      </c>
      <c r="F13" s="73">
        <v>1</v>
      </c>
      <c r="G13" s="74"/>
      <c r="H13" s="75"/>
      <c r="I13" s="76" t="s">
        <v>37</v>
      </c>
      <c r="J13" s="72">
        <f>IF(I13="Less(-)",-1,1)</f>
        <v>1</v>
      </c>
      <c r="K13" s="74" t="s">
        <v>45</v>
      </c>
      <c r="L13" s="74" t="s">
        <v>6</v>
      </c>
      <c r="M13" s="77"/>
      <c r="N13" s="78"/>
      <c r="O13" s="78"/>
      <c r="P13" s="79"/>
      <c r="Q13" s="78"/>
      <c r="R13" s="78"/>
      <c r="S13" s="79"/>
      <c r="T13" s="79"/>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1">
        <f>total_amount_ba($B$2,$D$2,D13,F13,J13,K13,M13)</f>
        <v>0</v>
      </c>
      <c r="BB13" s="82">
        <f>BA13+SUM(N13:AZ13)</f>
        <v>0</v>
      </c>
      <c r="BC13" s="83" t="str">
        <f>SpellNumber(L13,BB13)</f>
        <v>INR Zero Only</v>
      </c>
      <c r="IE13" s="24">
        <v>1.01</v>
      </c>
      <c r="IF13" s="24" t="s">
        <v>38</v>
      </c>
      <c r="IG13" s="24" t="s">
        <v>35</v>
      </c>
      <c r="IH13" s="24">
        <v>123.223</v>
      </c>
      <c r="II13" s="24" t="s">
        <v>36</v>
      </c>
    </row>
    <row r="14" spans="1:243" s="23" customFormat="1" ht="63">
      <c r="A14" s="33">
        <v>2</v>
      </c>
      <c r="B14" s="67" t="s">
        <v>52</v>
      </c>
      <c r="C14" s="57"/>
      <c r="D14" s="34"/>
      <c r="E14" s="15"/>
      <c r="F14" s="34"/>
      <c r="G14" s="16"/>
      <c r="H14" s="16"/>
      <c r="I14" s="35"/>
      <c r="J14" s="17"/>
      <c r="K14" s="18"/>
      <c r="L14" s="18"/>
      <c r="M14" s="19"/>
      <c r="N14" s="20"/>
      <c r="O14" s="20"/>
      <c r="P14" s="21"/>
      <c r="Q14" s="20"/>
      <c r="R14" s="20"/>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36"/>
      <c r="BB14" s="36"/>
      <c r="BC14" s="37"/>
      <c r="IE14" s="24"/>
      <c r="IF14" s="24"/>
      <c r="IG14" s="24"/>
      <c r="IH14" s="24"/>
      <c r="II14" s="24"/>
    </row>
    <row r="15" spans="1:243" s="23" customFormat="1" ht="78" customHeight="1">
      <c r="A15" s="33">
        <v>3</v>
      </c>
      <c r="B15" s="67" t="s">
        <v>53</v>
      </c>
      <c r="C15" s="57"/>
      <c r="D15" s="34"/>
      <c r="E15" s="15"/>
      <c r="F15" s="34"/>
      <c r="G15" s="16"/>
      <c r="H15" s="16"/>
      <c r="I15" s="35"/>
      <c r="J15" s="17"/>
      <c r="K15" s="18"/>
      <c r="L15" s="18"/>
      <c r="M15" s="19"/>
      <c r="N15" s="20"/>
      <c r="O15" s="20"/>
      <c r="P15" s="21"/>
      <c r="Q15" s="20"/>
      <c r="R15" s="20"/>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36"/>
      <c r="BB15" s="36"/>
      <c r="BC15" s="37"/>
      <c r="IE15" s="24"/>
      <c r="IF15" s="24"/>
      <c r="IG15" s="24"/>
      <c r="IH15" s="24"/>
      <c r="II15" s="24"/>
    </row>
    <row r="16" spans="1:243" s="23" customFormat="1" ht="53.25" customHeight="1">
      <c r="A16" s="33">
        <v>4</v>
      </c>
      <c r="B16" s="67" t="s">
        <v>54</v>
      </c>
      <c r="C16" s="57"/>
      <c r="D16" s="34"/>
      <c r="E16" s="15"/>
      <c r="F16" s="34"/>
      <c r="G16" s="16"/>
      <c r="H16" s="16"/>
      <c r="I16" s="35"/>
      <c r="J16" s="17"/>
      <c r="K16" s="18"/>
      <c r="L16" s="18"/>
      <c r="M16" s="19"/>
      <c r="N16" s="20"/>
      <c r="O16" s="20"/>
      <c r="P16" s="21"/>
      <c r="Q16" s="20"/>
      <c r="R16" s="20"/>
      <c r="S16" s="22"/>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36"/>
      <c r="BB16" s="36"/>
      <c r="BC16" s="37"/>
      <c r="IE16" s="24"/>
      <c r="IF16" s="24"/>
      <c r="IG16" s="24"/>
      <c r="IH16" s="24"/>
      <c r="II16" s="24"/>
    </row>
    <row r="17" spans="1:243" s="23" customFormat="1" ht="63">
      <c r="A17" s="33">
        <v>5</v>
      </c>
      <c r="B17" s="67" t="s">
        <v>55</v>
      </c>
      <c r="C17" s="57"/>
      <c r="D17" s="34"/>
      <c r="E17" s="15"/>
      <c r="F17" s="34"/>
      <c r="G17" s="16"/>
      <c r="H17" s="16"/>
      <c r="I17" s="35"/>
      <c r="J17" s="17"/>
      <c r="K17" s="18"/>
      <c r="L17" s="18"/>
      <c r="M17" s="19"/>
      <c r="N17" s="20"/>
      <c r="O17" s="20"/>
      <c r="P17" s="21"/>
      <c r="Q17" s="20"/>
      <c r="R17" s="20"/>
      <c r="S17" s="22"/>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36"/>
      <c r="BB17" s="36"/>
      <c r="BC17" s="37"/>
      <c r="IE17" s="24"/>
      <c r="IF17" s="24"/>
      <c r="IG17" s="24"/>
      <c r="IH17" s="24"/>
      <c r="II17" s="24"/>
    </row>
    <row r="18" spans="1:243" s="23" customFormat="1" ht="15.75">
      <c r="A18" s="33">
        <v>6</v>
      </c>
      <c r="B18" s="67" t="s">
        <v>56</v>
      </c>
      <c r="C18" s="57"/>
      <c r="D18" s="34"/>
      <c r="E18" s="15"/>
      <c r="F18" s="34"/>
      <c r="G18" s="16"/>
      <c r="H18" s="16"/>
      <c r="I18" s="35"/>
      <c r="J18" s="17"/>
      <c r="K18" s="18"/>
      <c r="L18" s="18"/>
      <c r="M18" s="19"/>
      <c r="N18" s="20"/>
      <c r="O18" s="20"/>
      <c r="P18" s="21"/>
      <c r="Q18" s="20"/>
      <c r="R18" s="20"/>
      <c r="S18" s="22"/>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36"/>
      <c r="BB18" s="36"/>
      <c r="BC18" s="37"/>
      <c r="IE18" s="24"/>
      <c r="IF18" s="24"/>
      <c r="IG18" s="24"/>
      <c r="IH18" s="24"/>
      <c r="II18" s="24"/>
    </row>
    <row r="19" spans="1:243" s="23" customFormat="1" ht="15.75">
      <c r="A19" s="33">
        <v>7</v>
      </c>
      <c r="B19" s="67" t="s">
        <v>57</v>
      </c>
      <c r="C19" s="57"/>
      <c r="D19" s="34"/>
      <c r="E19" s="15"/>
      <c r="F19" s="34"/>
      <c r="G19" s="16"/>
      <c r="H19" s="16"/>
      <c r="I19" s="35"/>
      <c r="J19" s="17"/>
      <c r="K19" s="18"/>
      <c r="L19" s="18"/>
      <c r="M19" s="19"/>
      <c r="N19" s="20"/>
      <c r="O19" s="20"/>
      <c r="P19" s="21"/>
      <c r="Q19" s="20"/>
      <c r="R19" s="20"/>
      <c r="S19" s="22"/>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36"/>
      <c r="BB19" s="36"/>
      <c r="BC19" s="37"/>
      <c r="IE19" s="24"/>
      <c r="IF19" s="24"/>
      <c r="IG19" s="24"/>
      <c r="IH19" s="24"/>
      <c r="II19" s="24"/>
    </row>
    <row r="20" spans="1:243" s="23" customFormat="1" ht="15.75">
      <c r="A20" s="33">
        <v>8</v>
      </c>
      <c r="B20" s="67" t="s">
        <v>58</v>
      </c>
      <c r="C20" s="57"/>
      <c r="D20" s="34"/>
      <c r="E20" s="15"/>
      <c r="F20" s="34"/>
      <c r="G20" s="16"/>
      <c r="H20" s="16"/>
      <c r="I20" s="35"/>
      <c r="J20" s="17"/>
      <c r="K20" s="18"/>
      <c r="L20" s="18"/>
      <c r="M20" s="19"/>
      <c r="N20" s="20"/>
      <c r="O20" s="20"/>
      <c r="P20" s="21"/>
      <c r="Q20" s="20"/>
      <c r="R20" s="20"/>
      <c r="S20" s="22"/>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36"/>
      <c r="BB20" s="36"/>
      <c r="BC20" s="37"/>
      <c r="IE20" s="24"/>
      <c r="IF20" s="24"/>
      <c r="IG20" s="24"/>
      <c r="IH20" s="24"/>
      <c r="II20" s="24"/>
    </row>
    <row r="21" spans="1:243" s="23" customFormat="1" ht="47.25">
      <c r="A21" s="33">
        <v>9</v>
      </c>
      <c r="B21" s="67" t="s">
        <v>59</v>
      </c>
      <c r="C21" s="57"/>
      <c r="D21" s="34"/>
      <c r="E21" s="15"/>
      <c r="F21" s="34"/>
      <c r="G21" s="16"/>
      <c r="H21" s="16"/>
      <c r="I21" s="35"/>
      <c r="J21" s="17"/>
      <c r="K21" s="18"/>
      <c r="L21" s="18"/>
      <c r="M21" s="19"/>
      <c r="N21" s="20"/>
      <c r="O21" s="20"/>
      <c r="P21" s="21"/>
      <c r="Q21" s="20"/>
      <c r="R21" s="20"/>
      <c r="S21" s="22"/>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36"/>
      <c r="BB21" s="36"/>
      <c r="BC21" s="37"/>
      <c r="IE21" s="24"/>
      <c r="IF21" s="24"/>
      <c r="IG21" s="24"/>
      <c r="IH21" s="24"/>
      <c r="II21" s="24"/>
    </row>
    <row r="22" spans="1:243" s="23" customFormat="1" ht="78.75">
      <c r="A22" s="33">
        <v>10</v>
      </c>
      <c r="B22" s="67" t="s">
        <v>60</v>
      </c>
      <c r="C22" s="57"/>
      <c r="D22" s="34"/>
      <c r="E22" s="15"/>
      <c r="F22" s="34"/>
      <c r="G22" s="16"/>
      <c r="H22" s="16"/>
      <c r="I22" s="35"/>
      <c r="J22" s="17"/>
      <c r="K22" s="18"/>
      <c r="L22" s="18"/>
      <c r="M22" s="19"/>
      <c r="N22" s="20"/>
      <c r="O22" s="20"/>
      <c r="P22" s="21"/>
      <c r="Q22" s="20"/>
      <c r="R22" s="20"/>
      <c r="S22" s="22"/>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36"/>
      <c r="BB22" s="36"/>
      <c r="BC22" s="37"/>
      <c r="IE22" s="24"/>
      <c r="IF22" s="24"/>
      <c r="IG22" s="24"/>
      <c r="IH22" s="24"/>
      <c r="II22" s="24"/>
    </row>
    <row r="23" spans="1:243" s="23" customFormat="1" ht="47.25">
      <c r="A23" s="33">
        <v>11</v>
      </c>
      <c r="B23" s="68" t="s">
        <v>61</v>
      </c>
      <c r="C23" s="57"/>
      <c r="D23" s="34"/>
      <c r="E23" s="15"/>
      <c r="F23" s="34"/>
      <c r="G23" s="16"/>
      <c r="H23" s="16"/>
      <c r="I23" s="35"/>
      <c r="J23" s="17"/>
      <c r="K23" s="18"/>
      <c r="L23" s="18"/>
      <c r="M23" s="19"/>
      <c r="N23" s="20"/>
      <c r="O23" s="20"/>
      <c r="P23" s="21"/>
      <c r="Q23" s="20"/>
      <c r="R23" s="20"/>
      <c r="S23" s="22"/>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36"/>
      <c r="BB23" s="36"/>
      <c r="BC23" s="37"/>
      <c r="IE23" s="24"/>
      <c r="IF23" s="24"/>
      <c r="IG23" s="24"/>
      <c r="IH23" s="24"/>
      <c r="II23" s="24"/>
    </row>
    <row r="24" spans="1:243" s="23" customFormat="1" ht="31.5">
      <c r="A24" s="33">
        <v>12</v>
      </c>
      <c r="B24" s="67" t="s">
        <v>62</v>
      </c>
      <c r="C24" s="57"/>
      <c r="D24" s="34"/>
      <c r="E24" s="15"/>
      <c r="F24" s="34"/>
      <c r="G24" s="16"/>
      <c r="H24" s="16"/>
      <c r="I24" s="35"/>
      <c r="J24" s="17"/>
      <c r="K24" s="18"/>
      <c r="L24" s="18"/>
      <c r="M24" s="19"/>
      <c r="N24" s="20"/>
      <c r="O24" s="20"/>
      <c r="P24" s="21"/>
      <c r="Q24" s="20"/>
      <c r="R24" s="20"/>
      <c r="S24" s="22"/>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36"/>
      <c r="BB24" s="36"/>
      <c r="BC24" s="37"/>
      <c r="IE24" s="24"/>
      <c r="IF24" s="24"/>
      <c r="IG24" s="24"/>
      <c r="IH24" s="24"/>
      <c r="II24" s="24"/>
    </row>
    <row r="25" spans="1:243" s="23" customFormat="1" ht="31.5">
      <c r="A25" s="33">
        <v>13</v>
      </c>
      <c r="B25" s="67" t="s">
        <v>63</v>
      </c>
      <c r="C25" s="57"/>
      <c r="D25" s="34"/>
      <c r="E25" s="15"/>
      <c r="F25" s="34"/>
      <c r="G25" s="16"/>
      <c r="H25" s="16"/>
      <c r="I25" s="35"/>
      <c r="J25" s="17"/>
      <c r="K25" s="18"/>
      <c r="L25" s="18"/>
      <c r="M25" s="19"/>
      <c r="N25" s="20"/>
      <c r="O25" s="20"/>
      <c r="P25" s="21"/>
      <c r="Q25" s="20"/>
      <c r="R25" s="20"/>
      <c r="S25" s="22"/>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36"/>
      <c r="BB25" s="36"/>
      <c r="BC25" s="37"/>
      <c r="IE25" s="24"/>
      <c r="IF25" s="24"/>
      <c r="IG25" s="24"/>
      <c r="IH25" s="24"/>
      <c r="II25" s="24"/>
    </row>
    <row r="26" spans="1:243" s="23" customFormat="1" ht="31.5">
      <c r="A26" s="33">
        <v>14</v>
      </c>
      <c r="B26" s="67" t="s">
        <v>64</v>
      </c>
      <c r="C26" s="57"/>
      <c r="D26" s="34"/>
      <c r="E26" s="15"/>
      <c r="F26" s="34"/>
      <c r="G26" s="16"/>
      <c r="H26" s="16"/>
      <c r="I26" s="35"/>
      <c r="J26" s="17"/>
      <c r="K26" s="18"/>
      <c r="L26" s="18"/>
      <c r="M26" s="19"/>
      <c r="N26" s="20"/>
      <c r="O26" s="20"/>
      <c r="P26" s="21"/>
      <c r="Q26" s="20"/>
      <c r="R26" s="20"/>
      <c r="S26" s="22"/>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36"/>
      <c r="BB26" s="36"/>
      <c r="BC26" s="37"/>
      <c r="IE26" s="24"/>
      <c r="IF26" s="24"/>
      <c r="IG26" s="24"/>
      <c r="IH26" s="24"/>
      <c r="II26" s="24"/>
    </row>
    <row r="27" spans="1:243" s="23" customFormat="1" ht="31.5">
      <c r="A27" s="33">
        <v>15</v>
      </c>
      <c r="B27" s="67" t="s">
        <v>63</v>
      </c>
      <c r="C27" s="57"/>
      <c r="D27" s="34"/>
      <c r="E27" s="15"/>
      <c r="F27" s="34"/>
      <c r="G27" s="16"/>
      <c r="H27" s="16"/>
      <c r="I27" s="35"/>
      <c r="J27" s="17"/>
      <c r="K27" s="18"/>
      <c r="L27" s="18"/>
      <c r="M27" s="19"/>
      <c r="N27" s="20"/>
      <c r="O27" s="20"/>
      <c r="P27" s="21"/>
      <c r="Q27" s="20"/>
      <c r="R27" s="20"/>
      <c r="S27" s="22"/>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36"/>
      <c r="BB27" s="36"/>
      <c r="BC27" s="37"/>
      <c r="IE27" s="24"/>
      <c r="IF27" s="24"/>
      <c r="IG27" s="24"/>
      <c r="IH27" s="24"/>
      <c r="II27" s="24"/>
    </row>
    <row r="28" spans="1:243" s="23" customFormat="1" ht="47.25">
      <c r="A28" s="33">
        <v>16</v>
      </c>
      <c r="B28" s="67" t="s">
        <v>65</v>
      </c>
      <c r="C28" s="57"/>
      <c r="D28" s="34"/>
      <c r="E28" s="15"/>
      <c r="F28" s="34"/>
      <c r="G28" s="16"/>
      <c r="H28" s="16"/>
      <c r="I28" s="35"/>
      <c r="J28" s="17"/>
      <c r="K28" s="18"/>
      <c r="L28" s="18"/>
      <c r="M28" s="19"/>
      <c r="N28" s="20"/>
      <c r="O28" s="20"/>
      <c r="P28" s="21"/>
      <c r="Q28" s="20"/>
      <c r="R28" s="20"/>
      <c r="S28" s="22"/>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36"/>
      <c r="BB28" s="36"/>
      <c r="BC28" s="37"/>
      <c r="IE28" s="24"/>
      <c r="IF28" s="24"/>
      <c r="IG28" s="24"/>
      <c r="IH28" s="24"/>
      <c r="II28" s="24"/>
    </row>
    <row r="29" spans="1:243" s="23" customFormat="1" ht="15.75">
      <c r="A29" s="33">
        <v>17</v>
      </c>
      <c r="B29" s="67" t="s">
        <v>66</v>
      </c>
      <c r="C29" s="57"/>
      <c r="D29" s="34"/>
      <c r="E29" s="15"/>
      <c r="F29" s="34"/>
      <c r="G29" s="16"/>
      <c r="H29" s="16"/>
      <c r="I29" s="35"/>
      <c r="J29" s="17"/>
      <c r="K29" s="18"/>
      <c r="L29" s="18"/>
      <c r="M29" s="19"/>
      <c r="N29" s="20"/>
      <c r="O29" s="20"/>
      <c r="P29" s="21"/>
      <c r="Q29" s="20"/>
      <c r="R29" s="20"/>
      <c r="S29" s="22"/>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36"/>
      <c r="BB29" s="36"/>
      <c r="BC29" s="37"/>
      <c r="IE29" s="24"/>
      <c r="IF29" s="24"/>
      <c r="IG29" s="24"/>
      <c r="IH29" s="24"/>
      <c r="II29" s="24"/>
    </row>
    <row r="30" spans="1:243" s="23" customFormat="1" ht="31.5">
      <c r="A30" s="33">
        <v>18</v>
      </c>
      <c r="B30" s="67" t="s">
        <v>67</v>
      </c>
      <c r="C30" s="57"/>
      <c r="D30" s="34"/>
      <c r="E30" s="15"/>
      <c r="F30" s="34"/>
      <c r="G30" s="16"/>
      <c r="H30" s="16"/>
      <c r="I30" s="35"/>
      <c r="J30" s="17"/>
      <c r="K30" s="18"/>
      <c r="L30" s="18"/>
      <c r="M30" s="19"/>
      <c r="N30" s="20"/>
      <c r="O30" s="20"/>
      <c r="P30" s="21"/>
      <c r="Q30" s="20"/>
      <c r="R30" s="20"/>
      <c r="S30" s="22"/>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36"/>
      <c r="BB30" s="36"/>
      <c r="BC30" s="37"/>
      <c r="IE30" s="24"/>
      <c r="IF30" s="24"/>
      <c r="IG30" s="24"/>
      <c r="IH30" s="24"/>
      <c r="II30" s="24"/>
    </row>
    <row r="31" spans="1:243" s="23" customFormat="1" ht="31.5">
      <c r="A31" s="33">
        <v>19</v>
      </c>
      <c r="B31" s="67" t="s">
        <v>68</v>
      </c>
      <c r="C31" s="57"/>
      <c r="D31" s="34"/>
      <c r="E31" s="15"/>
      <c r="F31" s="34"/>
      <c r="G31" s="16"/>
      <c r="H31" s="16"/>
      <c r="I31" s="35"/>
      <c r="J31" s="17"/>
      <c r="K31" s="18"/>
      <c r="L31" s="18"/>
      <c r="M31" s="19"/>
      <c r="N31" s="20"/>
      <c r="O31" s="20"/>
      <c r="P31" s="21"/>
      <c r="Q31" s="20"/>
      <c r="R31" s="20"/>
      <c r="S31" s="22"/>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36"/>
      <c r="BB31" s="36"/>
      <c r="BC31" s="37"/>
      <c r="IE31" s="24"/>
      <c r="IF31" s="24"/>
      <c r="IG31" s="24"/>
      <c r="IH31" s="24"/>
      <c r="II31" s="24"/>
    </row>
    <row r="32" spans="1:243" s="23" customFormat="1" ht="15.75">
      <c r="A32" s="33">
        <v>20</v>
      </c>
      <c r="B32" s="67" t="s">
        <v>69</v>
      </c>
      <c r="C32" s="57"/>
      <c r="D32" s="34"/>
      <c r="E32" s="15"/>
      <c r="F32" s="34"/>
      <c r="G32" s="16"/>
      <c r="H32" s="16"/>
      <c r="I32" s="35"/>
      <c r="J32" s="17"/>
      <c r="K32" s="18"/>
      <c r="L32" s="18"/>
      <c r="M32" s="19"/>
      <c r="N32" s="20"/>
      <c r="O32" s="20"/>
      <c r="P32" s="21"/>
      <c r="Q32" s="20"/>
      <c r="R32" s="20"/>
      <c r="S32" s="22"/>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36"/>
      <c r="BB32" s="36"/>
      <c r="BC32" s="37"/>
      <c r="IE32" s="24"/>
      <c r="IF32" s="24"/>
      <c r="IG32" s="24"/>
      <c r="IH32" s="24"/>
      <c r="II32" s="24"/>
    </row>
    <row r="33" spans="1:243" s="23" customFormat="1" ht="15.75">
      <c r="A33" s="33">
        <v>21</v>
      </c>
      <c r="B33" s="67" t="s">
        <v>70</v>
      </c>
      <c r="C33" s="57"/>
      <c r="D33" s="34"/>
      <c r="E33" s="15"/>
      <c r="F33" s="34"/>
      <c r="G33" s="16"/>
      <c r="H33" s="16"/>
      <c r="I33" s="35"/>
      <c r="J33" s="17"/>
      <c r="K33" s="18"/>
      <c r="L33" s="18"/>
      <c r="M33" s="19"/>
      <c r="N33" s="20"/>
      <c r="O33" s="20"/>
      <c r="P33" s="21"/>
      <c r="Q33" s="20"/>
      <c r="R33" s="20"/>
      <c r="S33" s="22"/>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36"/>
      <c r="BB33" s="36"/>
      <c r="BC33" s="37"/>
      <c r="IE33" s="24"/>
      <c r="IF33" s="24"/>
      <c r="IG33" s="24"/>
      <c r="IH33" s="24"/>
      <c r="II33" s="24"/>
    </row>
    <row r="34" spans="1:243" s="23" customFormat="1" ht="15.75">
      <c r="A34" s="33">
        <v>22</v>
      </c>
      <c r="B34" s="68" t="s">
        <v>71</v>
      </c>
      <c r="C34" s="57"/>
      <c r="D34" s="34"/>
      <c r="E34" s="15"/>
      <c r="F34" s="34"/>
      <c r="G34" s="16"/>
      <c r="H34" s="16"/>
      <c r="I34" s="35"/>
      <c r="J34" s="17"/>
      <c r="K34" s="18"/>
      <c r="L34" s="18"/>
      <c r="M34" s="19"/>
      <c r="N34" s="20"/>
      <c r="O34" s="20"/>
      <c r="P34" s="21"/>
      <c r="Q34" s="20"/>
      <c r="R34" s="20"/>
      <c r="S34" s="22"/>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36"/>
      <c r="BB34" s="36"/>
      <c r="BC34" s="37"/>
      <c r="IE34" s="24"/>
      <c r="IF34" s="24"/>
      <c r="IG34" s="24"/>
      <c r="IH34" s="24"/>
      <c r="II34" s="24"/>
    </row>
    <row r="35" spans="1:243" s="23" customFormat="1" ht="15.75">
      <c r="A35" s="33">
        <v>23</v>
      </c>
      <c r="B35" s="67" t="s">
        <v>72</v>
      </c>
      <c r="C35" s="57"/>
      <c r="D35" s="34"/>
      <c r="E35" s="15"/>
      <c r="F35" s="34"/>
      <c r="G35" s="16"/>
      <c r="H35" s="16"/>
      <c r="I35" s="35"/>
      <c r="J35" s="17"/>
      <c r="K35" s="18"/>
      <c r="L35" s="18"/>
      <c r="M35" s="19"/>
      <c r="N35" s="20"/>
      <c r="O35" s="20"/>
      <c r="P35" s="21"/>
      <c r="Q35" s="20"/>
      <c r="R35" s="20"/>
      <c r="S35" s="22"/>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36"/>
      <c r="BB35" s="36"/>
      <c r="BC35" s="37"/>
      <c r="IE35" s="24"/>
      <c r="IF35" s="24"/>
      <c r="IG35" s="24"/>
      <c r="IH35" s="24"/>
      <c r="II35" s="24"/>
    </row>
    <row r="36" spans="1:243" s="23" customFormat="1" ht="32.25" customHeight="1">
      <c r="A36" s="33">
        <v>24</v>
      </c>
      <c r="B36" s="67" t="s">
        <v>73</v>
      </c>
      <c r="C36" s="57"/>
      <c r="D36" s="34"/>
      <c r="E36" s="15"/>
      <c r="F36" s="34"/>
      <c r="G36" s="16"/>
      <c r="H36" s="16"/>
      <c r="I36" s="35"/>
      <c r="J36" s="17"/>
      <c r="K36" s="18"/>
      <c r="L36" s="18"/>
      <c r="M36" s="19"/>
      <c r="N36" s="20"/>
      <c r="O36" s="20"/>
      <c r="P36" s="21"/>
      <c r="Q36" s="20"/>
      <c r="R36" s="20"/>
      <c r="S36" s="22"/>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36"/>
      <c r="BB36" s="36"/>
      <c r="BC36" s="37"/>
      <c r="IE36" s="24"/>
      <c r="IF36" s="24"/>
      <c r="IG36" s="24"/>
      <c r="IH36" s="24"/>
      <c r="II36" s="24"/>
    </row>
    <row r="37" spans="1:243" s="23" customFormat="1" ht="31.5">
      <c r="A37" s="33">
        <v>25</v>
      </c>
      <c r="B37" s="67" t="s">
        <v>74</v>
      </c>
      <c r="C37" s="57"/>
      <c r="D37" s="34"/>
      <c r="E37" s="15"/>
      <c r="F37" s="34"/>
      <c r="G37" s="16"/>
      <c r="H37" s="16"/>
      <c r="I37" s="35"/>
      <c r="J37" s="17"/>
      <c r="K37" s="18"/>
      <c r="L37" s="18"/>
      <c r="M37" s="19"/>
      <c r="N37" s="20"/>
      <c r="O37" s="20"/>
      <c r="P37" s="21"/>
      <c r="Q37" s="20"/>
      <c r="R37" s="20"/>
      <c r="S37" s="22"/>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36"/>
      <c r="BB37" s="36"/>
      <c r="BC37" s="37"/>
      <c r="IE37" s="24"/>
      <c r="IF37" s="24"/>
      <c r="IG37" s="24"/>
      <c r="IH37" s="24"/>
      <c r="II37" s="24"/>
    </row>
    <row r="38" spans="1:243" s="23" customFormat="1" ht="98.25" customHeight="1">
      <c r="A38" s="33">
        <v>26</v>
      </c>
      <c r="B38" s="67" t="s">
        <v>75</v>
      </c>
      <c r="C38" s="57"/>
      <c r="D38" s="34"/>
      <c r="E38" s="15"/>
      <c r="F38" s="34"/>
      <c r="G38" s="16"/>
      <c r="H38" s="16"/>
      <c r="I38" s="35"/>
      <c r="J38" s="17"/>
      <c r="K38" s="18"/>
      <c r="L38" s="18"/>
      <c r="M38" s="19"/>
      <c r="N38" s="20"/>
      <c r="O38" s="20"/>
      <c r="P38" s="21"/>
      <c r="Q38" s="20"/>
      <c r="R38" s="20"/>
      <c r="S38" s="22"/>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36"/>
      <c r="BB38" s="36"/>
      <c r="BC38" s="37"/>
      <c r="IE38" s="24"/>
      <c r="IF38" s="24"/>
      <c r="IG38" s="24"/>
      <c r="IH38" s="24"/>
      <c r="II38" s="24"/>
    </row>
    <row r="39" spans="1:243" s="23" customFormat="1" ht="37.5" customHeight="1">
      <c r="A39" s="33">
        <v>27</v>
      </c>
      <c r="B39" s="66" t="s">
        <v>49</v>
      </c>
      <c r="C39" s="57"/>
      <c r="D39" s="34"/>
      <c r="E39" s="15"/>
      <c r="F39" s="34"/>
      <c r="G39" s="16"/>
      <c r="H39" s="16"/>
      <c r="I39" s="35"/>
      <c r="J39" s="17"/>
      <c r="K39" s="18"/>
      <c r="L39" s="18"/>
      <c r="M39" s="19"/>
      <c r="N39" s="20"/>
      <c r="O39" s="20"/>
      <c r="P39" s="21"/>
      <c r="Q39" s="20"/>
      <c r="R39" s="20"/>
      <c r="S39" s="22"/>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36"/>
      <c r="BB39" s="36"/>
      <c r="BC39" s="37"/>
      <c r="IE39" s="24"/>
      <c r="IF39" s="24"/>
      <c r="IG39" s="24"/>
      <c r="IH39" s="24"/>
      <c r="II39" s="24"/>
    </row>
    <row r="40" spans="1:243" s="23" customFormat="1" ht="66" customHeight="1">
      <c r="A40" s="33">
        <v>28</v>
      </c>
      <c r="B40" s="69" t="s">
        <v>50</v>
      </c>
      <c r="C40" s="57"/>
      <c r="D40" s="34"/>
      <c r="E40" s="15"/>
      <c r="F40" s="34"/>
      <c r="G40" s="16"/>
      <c r="H40" s="16"/>
      <c r="I40" s="35"/>
      <c r="J40" s="17"/>
      <c r="K40" s="18"/>
      <c r="L40" s="18"/>
      <c r="M40" s="19"/>
      <c r="N40" s="20"/>
      <c r="O40" s="20"/>
      <c r="P40" s="21"/>
      <c r="Q40" s="20"/>
      <c r="R40" s="20"/>
      <c r="S40" s="22"/>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36"/>
      <c r="BB40" s="36"/>
      <c r="BC40" s="37"/>
      <c r="IE40" s="24"/>
      <c r="IF40" s="24"/>
      <c r="IG40" s="24"/>
      <c r="IH40" s="24"/>
      <c r="II40" s="24"/>
    </row>
    <row r="41" spans="1:243" s="23" customFormat="1" ht="24.75" customHeight="1">
      <c r="A41" s="38" t="s">
        <v>41</v>
      </c>
      <c r="B41" s="59"/>
      <c r="C41" s="60"/>
      <c r="D41" s="61"/>
      <c r="E41" s="61"/>
      <c r="F41" s="61"/>
      <c r="G41" s="61"/>
      <c r="H41" s="62"/>
      <c r="I41" s="62"/>
      <c r="J41" s="62"/>
      <c r="K41" s="62"/>
      <c r="L41" s="63"/>
      <c r="BA41" s="64">
        <f>SUM(BA13:BA13)</f>
        <v>0</v>
      </c>
      <c r="BB41" s="64">
        <f>SUM(BB13:BB13)</f>
        <v>0</v>
      </c>
      <c r="BC41" s="65" t="str">
        <f>SpellNumber($E$2,BB41)</f>
        <v>INR Zero Only</v>
      </c>
      <c r="IE41" s="24">
        <v>4</v>
      </c>
      <c r="IF41" s="24" t="s">
        <v>39</v>
      </c>
      <c r="IG41" s="24" t="s">
        <v>40</v>
      </c>
      <c r="IH41" s="24">
        <v>10</v>
      </c>
      <c r="II41" s="24" t="s">
        <v>36</v>
      </c>
    </row>
    <row r="42" spans="1:243" s="27" customFormat="1" ht="54.75" customHeight="1" hidden="1">
      <c r="A42" s="39" t="s">
        <v>47</v>
      </c>
      <c r="B42" s="40"/>
      <c r="C42" s="25"/>
      <c r="D42" s="41"/>
      <c r="E42" s="42" t="s">
        <v>42</v>
      </c>
      <c r="F42" s="55"/>
      <c r="G42" s="43"/>
      <c r="H42" s="26"/>
      <c r="I42" s="26"/>
      <c r="J42" s="26"/>
      <c r="K42" s="44"/>
      <c r="L42" s="45"/>
      <c r="M42" s="46" t="s">
        <v>43</v>
      </c>
      <c r="O42" s="23"/>
      <c r="P42" s="23"/>
      <c r="Q42" s="23"/>
      <c r="R42" s="23"/>
      <c r="S42" s="23"/>
      <c r="BA42" s="56">
        <f>IF(ISBLANK(F42),0,IF(E42="Excess (+)",ROUND(BA41+(BA41*F42),2),IF(E42="Less (-)",ROUND(BA41+(BA41*F42*(-1)),2),0)))</f>
        <v>0</v>
      </c>
      <c r="BB42" s="47">
        <f>ROUND(BA42,0)</f>
        <v>0</v>
      </c>
      <c r="BC42" s="48" t="str">
        <f>SpellNumber(L42,BB42)</f>
        <v> Zero Only</v>
      </c>
      <c r="IE42" s="28"/>
      <c r="IF42" s="28"/>
      <c r="IG42" s="28"/>
      <c r="IH42" s="28"/>
      <c r="II42" s="28"/>
    </row>
    <row r="43" spans="1:243" s="27" customFormat="1" ht="43.5" customHeight="1">
      <c r="A43" s="38" t="s">
        <v>46</v>
      </c>
      <c r="B43" s="38"/>
      <c r="C43" s="88" t="str">
        <f>SpellNumber($E$2,BB41)</f>
        <v>INR Zero Only</v>
      </c>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90"/>
      <c r="IE43" s="28"/>
      <c r="IF43" s="28"/>
      <c r="IG43" s="28"/>
      <c r="IH43" s="28"/>
      <c r="II43" s="28"/>
    </row>
    <row r="44" spans="3:243" s="12" customFormat="1" ht="15">
      <c r="C44" s="29"/>
      <c r="D44" s="29"/>
      <c r="E44" s="29"/>
      <c r="F44" s="29"/>
      <c r="G44" s="29"/>
      <c r="H44" s="29"/>
      <c r="I44" s="29"/>
      <c r="J44" s="29"/>
      <c r="K44" s="29"/>
      <c r="L44" s="29"/>
      <c r="M44" s="29"/>
      <c r="O44" s="29"/>
      <c r="BA44" s="29"/>
      <c r="BC44" s="29"/>
      <c r="IE44" s="13"/>
      <c r="IF44" s="13"/>
      <c r="IG44" s="13"/>
      <c r="IH44" s="13"/>
      <c r="II44" s="13"/>
    </row>
  </sheetData>
  <sheetProtection password="DA7E" sheet="1"/>
  <mergeCells count="8">
    <mergeCell ref="A1:BC1"/>
    <mergeCell ref="A9:BC9"/>
    <mergeCell ref="C43:BC43"/>
    <mergeCell ref="A4:BC4"/>
    <mergeCell ref="A6:BC6"/>
    <mergeCell ref="A7:BC7"/>
    <mergeCell ref="B8:BC8"/>
    <mergeCell ref="A5:BC5"/>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2">
      <formula1>IF(ISBLANK(F42),$A$3:$C$3,$B$3:$C$3)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2">
      <formula1>0</formula1>
      <formula2>IF(E42&lt;&gt;"Select",99.9,0)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2">
      <formula1>IF(E42&lt;&gt;"Select",0,-1)</formula1>
      <formula2>IF(E42&lt;&gt;"Select",99.99,-1)</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L36 L37 L38 L39 L13 L14 L15 L16 L17 L18 L19 L20 L21 L22 L23 L24 L25 L26 L27 L28 L29 L30 L31 L32 L33 L34 L35 L40">
      <formula1>"INR"</formula1>
    </dataValidation>
    <dataValidation allowBlank="1" showInputMessage="1" showErrorMessage="1" promptTitle="Addition / Deduction" prompt="Please Choose the correct One" sqref="J13:J40"/>
    <dataValidation type="list" showInputMessage="1" showErrorMessage="1" sqref="I13:I40">
      <formula1>"Excess(+), Less(-)"</formula1>
    </dataValidation>
    <dataValidation type="decimal" allowBlank="1" showInputMessage="1" showErrorMessage="1" errorTitle="Invalid Entry" error="Only Numeric Values are allowed. " sqref="A13:A40">
      <formula1>0</formula1>
      <formula2>999999999999999</formula2>
    </dataValidation>
    <dataValidation allowBlank="1" showInputMessage="1" showErrorMessage="1" promptTitle="Itemcode/Make" prompt="Please enter text" sqref="C13:C40"/>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0">
      <formula1>0</formula1>
      <formula2>999999999999999</formula2>
    </dataValidation>
    <dataValidation allowBlank="1" showInputMessage="1" showErrorMessage="1" promptTitle="Units" prompt="Please enter Units in text" sqref="E13:E40"/>
    <dataValidation type="decimal" allowBlank="1" showInputMessage="1" showErrorMessage="1" promptTitle="Quantity" prompt="Please enter the Quantity for this item. " errorTitle="Invalid Entry" error="Only Numeric Values are allowed. " sqref="D13:D40 F13:F40">
      <formula1>0</formula1>
      <formula2>999999999999999</formula2>
    </dataValidation>
    <dataValidation type="list" allowBlank="1" showInputMessage="1" showErrorMessage="1" sqref="K13:K40">
      <formula1>"Partial Conversion, Full Conversion"</formula1>
    </dataValidation>
  </dataValidations>
  <printOptions/>
  <pageMargins left="1.03" right="0.24" top="0.74" bottom="0.23" header="0.55" footer="0.17"/>
  <pageSetup horizontalDpi="600" verticalDpi="600" orientation="landscape" paperSize="9" scale="8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3</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2018-07-11T07:48:15Z</cp:lastPrinted>
  <dcterms:created xsi:type="dcterms:W3CDTF">2009-01-30T06:42:42Z</dcterms:created>
  <dcterms:modified xsi:type="dcterms:W3CDTF">2019-07-29T11:27:02Z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SingleWindow</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Yes</vt:lpwstr>
  </property>
  <property fmtid="{D5CDD505-2E9C-101B-9397-08002B2CF9AE}" pid="10" name="Rank">
    <vt:i4>1</vt:i4>
  </property>
  <property fmtid="{D5CDD505-2E9C-101B-9397-08002B2CF9AE}" pid="11" name="CSType">
    <vt:lpwstr>L</vt:lpwstr>
  </property>
</Properties>
</file>