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<sst xmlns="http://schemas.openxmlformats.org/spreadsheetml/2006/main" count="1295" uniqueCount="467">
  <si>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</si>
  <si>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</si>
  <si>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</si>
  <si>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</si>
  <si>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</si>
  <si>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</si>
  <si>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</si>
  <si>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</si>
  <si>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</si>
  <si>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</si>
  <si>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</si>
  <si>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</si>
  <si>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</si>
  <si>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</si>
  <si>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</si>
  <si>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</si>
  <si>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</si>
  <si>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</si>
  <si>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</si>
  <si>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</si>
  <si>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</si>
  <si>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</si>
  <si>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</si>
  <si>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</si>
  <si>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</si>
  <si>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</si>
  <si>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</si>
  <si>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</si>
  <si>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</si>
  <si>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</si>
  <si>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</si>
  <si>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</si>
  <si>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</si>
  <si>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</si>
  <si>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</si>
  <si>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</si>
  <si>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</si>
  <si>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</si>
  <si>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</si>
  <si>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</si>
  <si>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</si>
  <si>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</si>
  <si>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</si>
  <si>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</si>
  <si>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</si>
  <si>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</si>
  <si>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</si>
  <si>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</si>
  <si>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</si>
  <si>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</si>
  <si>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</si>
  <si>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</si>
  <si>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</si>
  <si>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</si>
  <si>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</si>
  <si>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</si>
  <si>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</si>
  <si>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</si>
  <si>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</si>
  <si>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</si>
  <si>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</si>
  <si>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</si>
  <si>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</si>
  <si>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</si>
  <si>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</si>
  <si>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</si>
  <si>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</si>
  <si>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</si>
  <si>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</si>
  <si>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</si>
  <si>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</si>
  <si>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</si>
  <si>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</si>
  <si>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</si>
  <si>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</si>
  <si>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</si>
  <si>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</si>
  <si>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</si>
  <si>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</si>
  <si>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</si>
  <si>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</si>
  <si>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</si>
  <si>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</si>
  <si>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</si>
  <si>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</si>
  <si>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</si>
  <si>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</si>
  <si>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</si>
  <si>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</si>
  <si>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</si>
  <si>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</si>
  <si>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</si>
  <si>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</si>
  <si>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</si>
  <si>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</si>
  <si>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</si>
  <si>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</si>
  <si>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</si>
  <si>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</si>
  <si>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</si>
  <si>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</si>
  <si>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</si>
  <si>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</si>
  <si>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</si>
  <si>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</si>
  <si>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</si>
  <si>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</si>
  <si>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</si>
  <si>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</si>
  <si>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</si>
  <si>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</si>
  <si>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</si>
  <si>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</si>
  <si>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</si>
  <si>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</si>
  <si>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</si>
  <si>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</si>
  <si>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</si>
  <si>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</si>
  <si>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</si>
  <si>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</si>
  <si>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</si>
  <si>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</si>
  <si>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</si>
  <si>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</si>
  <si>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</si>
  <si>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</si>
  <si>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</si>
  <si>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</si>
  <si>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</si>
  <si>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</si>
  <si>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</si>
  <si>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</si>
  <si>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</si>
  <si>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</si>
  <si>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</si>
  <si>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</si>
  <si>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</si>
  <si>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</si>
  <si>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</si>
  <si>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</si>
  <si>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</si>
  <si>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</si>
  <si>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</si>
  <si>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</si>
  <si>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</si>
  <si>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</si>
  <si>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</si>
  <si>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</si>
  <si>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</si>
  <si>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</si>
  <si>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</si>
  <si>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</si>
  <si>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</si>
  <si>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</si>
  <si>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</si>
  <si>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</si>
  <si>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</si>
  <si>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</si>
  <si>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</si>
  <si>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</si>
  <si>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</si>
  <si>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</si>
  <si>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</si>
  <si>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</si>
  <si>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</si>
  <si>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</si>
  <si>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</si>
  <si>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</si>
  <si>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</si>
  <si>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</si>
  <si>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</si>
  <si>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</si>
  <si>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</si>
  <si>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</si>
  <si>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</si>
  <si>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</si>
  <si>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</si>
  <si>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</si>
  <si>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</si>
  <si>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</si>
  <si>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</si>
  <si>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</si>
  <si>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</si>
  <si>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</si>
  <si>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</si>
  <si>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</si>
  <si>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</si>
  <si>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</si>
  <si>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</si>
  <si>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</si>
  <si>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</si>
  <si>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</si>
  <si>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</si>
  <si>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</si>
  <si>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</si>
  <si>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</si>
  <si>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</si>
  <si>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</si>
  <si>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</si>
  <si>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</si>
  <si>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</si>
  <si>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</si>
  <si>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</si>
  <si>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</si>
  <si>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</si>
  <si>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</si>
  <si>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</si>
  <si>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</si>
  <si>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</si>
  <si>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</si>
  <si>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</si>
  <si>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</si>
  <si>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</si>
  <si>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</si>
  <si>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</si>
  <si>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</si>
  <si>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</si>
  <si>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</si>
  <si>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</si>
  <si>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</si>
  <si>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</si>
  <si>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</si>
  <si>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</si>
  <si>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</si>
  <si>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</si>
  <si>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</si>
  <si>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</si>
  <si>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</si>
  <si>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</si>
  <si>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</si>
  <si>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</si>
  <si>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</si>
  <si>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</si>
  <si>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</si>
  <si>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</si>
  <si>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</si>
  <si>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</si>
  <si>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</si>
  <si>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</si>
  <si>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</si>
  <si>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</si>
  <si>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</si>
  <si>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</si>
  <si>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</si>
  <si>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</si>
  <si>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</si>
  <si>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</si>
  <si>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</si>
  <si>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</si>
  <si>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</si>
  <si>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</si>
  <si>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</si>
  <si>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</si>
  <si>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</si>
  <si>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</si>
  <si>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Labour for Chipping of concrete surface before taking up Plastering work.</t>
  </si>
  <si>
    <t>SqM</t>
  </si>
  <si>
    <t>CuM.</t>
  </si>
  <si>
    <t>Mtr.</t>
  </si>
  <si>
    <t>Each</t>
  </si>
  <si>
    <t>set</t>
  </si>
  <si>
    <t>mtr</t>
  </si>
  <si>
    <t>each</t>
  </si>
  <si>
    <t>job</t>
  </si>
  <si>
    <t>BI01010001010000000000000515BI0100001113</t>
  </si>
  <si>
    <t>BI01010001010000000000000515BI0100001114</t>
  </si>
  <si>
    <t>Set</t>
  </si>
  <si>
    <t xml:space="preserve">Tender Inviting Authority: The Assistant Chief Engineer,  W.B.P.H&amp;.I.D.Corpn. Ltd. </t>
  </si>
  <si>
    <t>Supplying, fitting and fixing 10 litre P.V.C. low-down cistern conforming to I.S. specification with P.V.C. fittings complete,C.I. brackets including two coats of painting to bracket etc.White</t>
  </si>
  <si>
    <t>Supply &amp; Fixing of control panel  suitable for 3-Phase 5 HP Submersible Pump motor set comprising of DOL starter, Dual Ammeter &amp; Voltmeter, indicator lamp to be fixed on wall incl making connection &amp; necy. earthing attachment. (Make L&amp;T/Crompton/KSB)</t>
  </si>
  <si>
    <t xml:space="preserve">Supply &amp; fixing holding clamp fabricated by 50mm x 6mm with necy. Nuts, bolts &amp; washers for holding the the column pipe.
       </t>
  </si>
  <si>
    <t xml:space="preserve">Labour charge for Testing &amp; Lowering  the submersible Pump motor set with submersible cable along with the column pipes into the tube well  after socketing the column pipes step by step including arrangement of tripod, chain pully &amp; tools &amp; Tackles  &amp; providing suitable manpower to satisfactory operation.
         </t>
  </si>
  <si>
    <t>SqM.</t>
  </si>
  <si>
    <t>M.T.</t>
  </si>
  <si>
    <t>Sqm</t>
  </si>
  <si>
    <t>LS</t>
  </si>
  <si>
    <t>pair</t>
  </si>
  <si>
    <t>pairs</t>
  </si>
  <si>
    <t>Surface Dressing of the ground in any kind of soil including removing vegetation inequalities not exceeding 15 cm depth and disposal of the rubbish within a lead upto 75 m as directed.</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</si>
  <si>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</si>
  <si>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filling in foundation trenches or plinth with good earth, in layer not exceeding 150mm including watering and ramming etc. layer by layer complete a) With earth obtained from excavation of foundation.</t>
  </si>
  <si>
    <t>Iron butt hinges of approved quality fitted and fixed with steel screws, with ISI mark 100mm X 50mm X 1.25mm</t>
  </si>
  <si>
    <t>Godrej  Hydraulic door closer fitted and fixed complete.Medium Type</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</si>
  <si>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</si>
  <si>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Peet's valve fullway gunmetal standard pattern best quality of approved brand bearing I.S.I. marking with fittings (tested to 21 kg per sq. cm.).
40mm</t>
  </si>
  <si>
    <t>Supplying, fitting and fixing pedestal of approved make for wash basin (white)</t>
  </si>
  <si>
    <t>Supplying, fitting and fixing approved brand 32 mm dia. P.V.C. waste pipe, with coupling at one end fitted with necessary clamps.  1050 mm long</t>
  </si>
  <si>
    <t xml:space="preserve">Supplying , Fitting &amp; Fixing pillar cock of approved make (a) CP Pillar cock -15 mm (code no. 5011 &amp; model FLORENTINE of JAQUAR or equivalent </t>
  </si>
  <si>
    <t>Supplying, fitting and fixing best quality Indian make mirror 5.5 mm thick with silvering as per I.S.I. specifications supported on fibre glass frame of any colour, frame size 550 mm X 400 mm</t>
  </si>
  <si>
    <t xml:space="preserve">Labour for punching hole in plastic water storage tank upto 50 mm dia </t>
  </si>
  <si>
    <t>Civil works</t>
  </si>
  <si>
    <t>(I) Cement concrete with graded stone ballast (40 mm size excluding shuttering) In ground floor (B)With Pakur Variety 1:3:6</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</si>
  <si>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GROUND FLOOR</t>
  </si>
  <si>
    <t>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round floor and foundation.[using concrete mixture]
(b) M 25 Grade
FIRST  FLOOR (MUMTY)</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</si>
  <si>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GROUND FLOOR</t>
  </si>
  <si>
    <t>Hire and labour charges for shuttering with centreing and necessary staging up to 4m using approved stout props thick hard wood planks of approved thickness with required bracing for concrete slabs, beams, columns, linteles curved or straight including fitting, fixing and striking out after complition of works upto roof og GF a) 25mm to 30mm thick wooden shuttering as per decision and direction of E.I.C
FIRST  FLOOR &amp; MUMTY</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</si>
  <si>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Other than SAIL/TATA/RINL
For work in foundation,basement and and upto roof of Ground Floor/upto 4m</t>
  </si>
  <si>
    <t>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Other than SAIL/TATA/RINL
FIRST  FLOOR</t>
  </si>
  <si>
    <t>Brick work with 1st class bricks in cement mortar (1:6) GL TO PL (a) In foundation and plinth</t>
  </si>
  <si>
    <t xml:space="preserve">Brick work with 1st class bricks in cement mortar (1:6) in Super Structure ,Ground Floor
</t>
  </si>
  <si>
    <t>125 mm. thick brick work with 1st class bricks in cement mortar (1:4)                                                                                Extra for using approved H.B netting in every third layer in 29 &amp; 30 above in any floor
Ground Floor</t>
  </si>
  <si>
    <t>125 mm. thick brick work with 1st class bricks in cement mortar (1:4)                                                                                Extra for using approved H.B netting in every third layer in 29 &amp; 30 above in any floor
FIRST  FLOOR &amp;  MUMTY</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</si>
  <si>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</si>
  <si>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t>
  </si>
  <si>
    <t>Wood work in door and window frame fitted and fixed in position complete including a protective coat of painting at the contact surface of the frame exluding cost of concrete, Iron Butt Hinges and M.S clamps. (The quantum should be correted upto three decimals).  Sishu, Gamar, Champ, Badam, Bhola, Mogra, Hallak
GROUND FLOOR</t>
  </si>
  <si>
    <t>Wood work in door and window frame fitted and fixed in position complete including a protective coat of painting at the contact surface of the frame exluding cost of concrete, Iron Butt Hinges and M.S clamps. (The quantum should be correted upto three decimals).  Sishu, Gamar, Champ, Badam, Bhola, Mogra, Hallak
FIRST FLOOR</t>
  </si>
  <si>
    <t>Supplying fitting and fixing P.V.C door shutter of approved quality &amp; shade in position, the style &amp; rail of the P.V.C door shutter will be made of rigid P.V.C multicavity hollow chamber of suitable size and section with 2.5mm wall thickness, the section , the section will have 2no built beds, horizontal &amp; vertical section shall be fixed to each other by self tapping screws and 2 no of M.S tubular galvanised brackets of length 200mm X 80mm and other 100mm X 100mm both 18 gauge in each corner of the shutter frame for placing hinges, polymer based multicavity hollow section of 25mm thickness will be fitted in the middle with aluminium cleat and steel screws as lock rail, the section frame will then be fitted in by polymer based panels of suitable size and 2 no of 6mm dia. Bright rod will be inserted horizontally wilth both side check and nut system and streched where fixing of hinges / hasp bolt / tower bolt /door ring are required to be strong enough to with stand weae and tear. The rate if inclusive of cost of 100mm anodised aluminium hinges and cost of all materials and labour, hire of tools and plants and appliencies. Carriage of all materials taxes and all other incidential charges complete a) 37m thick shutter with 20mm thick panel(wall thickness1.2mm) and 90mm width styes and rails with lock rail 105mm
GROUND FLOOR</t>
  </si>
  <si>
    <t>Supplying fitting and fixing P.V.C door shutter of approved quality &amp; shade in position, the style &amp; rail of the P.V.C door shutter will be made of rigid P.V.C multicavity hollow chamber of suitable size and section with 2.5mm wall thickness, the section , the section will have 2no built beds, horizontal &amp; vertical section shall be fixed to each other by self tapping screws and 2 no of M.S tubular galvanised brackets of length 200mm X 80mm and other 100mm X 100mm both 18 gauge in each corner of the shutter frame for placing hinges, polymer based multicavity hollow section of 25mm thickness will be fitted in the middle with aluminium cleat and steel screws as lock rail, the section frame will then be fitted in by polymer based panels of suitable size and 2 no of 6mm dia. Bright rod will be inserted horizontally wilth both side check and nut system and streched where fixing of hinges / hasp bolt / tower bolt /door ring are required to be strong enough to with stand weae and tear. The rate if inclusive of cost of 100mm anodised aluminium hinges and cost of all materials and labour, hire of tools and plants and appliencies. Carriage of all materials taxes and all other incidential charges complete a) 37m thick shutter with 20mm thick panel(wall thickness1.2mm) and 90mm width styes and rails with lock rail 105mm
FIRST FLOOR</t>
  </si>
  <si>
    <t>Supplying fitting and fixing in position approved P.V.C. door frame (Matt finish) made of extruded P.V.C. multichamber hollow section having dimensions 60mm x 50mm x 2mm (+/-0.2mm), horizontal section will be joined with vertical section by galvanised steel screws after inserting two number steel brackets as reinforcement making suitable space for placing hinges, one steel tube 40mm x 20mm x 1.20 mm will be inserted on one full vertical side of the frame (hinge side) as reinforcement, the frame will then be fixed in the opening with the help of P.V.C. expandable fastner/wooden gutties and galvanised steel screws including cost of all materials and labour, hire charges of tools and appliances, carriage of all materials, taxes and all other incidental charges complete.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</si>
  <si>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</si>
  <si>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(ii) With 1:4 cement mortar , b) 10 mm thick plaster. Ceiling Plaster
FIRST  FLOOR &amp;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</si>
  <si>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</si>
  <si>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
FIRST  FLOOR &amp; MUMTY</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</si>
  <si>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</si>
  <si>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
FIRST  FLOOR &amp; MUMTY</t>
  </si>
  <si>
    <t>Net Cement Punning above 1.5mm thick in Wall dado,Window Sill Floor and Drain etc Note Cement 0.152 cum 100 Sqmts</t>
  </si>
  <si>
    <t>White washing including cleaning and smoothening surface thoroughly.
Three coats (on new works only).</t>
  </si>
  <si>
    <t>Applying decorative cement based paint of approved quality after preparing the surface including scraping the same thoroughly (plastered or concrete surface) as per manufacturer's specification.
Ground Floor (External surface)</t>
  </si>
  <si>
    <t>Applying decorative cement based paint of approved quality after preparing the surface including scraping the same thoroughly (plastered or concrete surface) as per manufacturer's specification.
FIRST  FLOOR (MUMTY)  (External surface)</t>
  </si>
  <si>
    <t>(a) Primming One coat on Timber or Plaster surface with Synthetic Oil bound Primer of approved Quality inclusing smooting surface by sand Papering etc</t>
  </si>
  <si>
    <t>(b) Priming one coat on steel or other metal surface with synthetic oil bound primer of approved quality including smoothening surfaces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</si>
  <si>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</si>
  <si>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(b) Painting with best quality synthetic enamel paint of approved make and brand including smoothening surface by sand papering etc. including using of approved putty etc. on the surface, if necessaryb) iv)  On Steel and other  Metal Surface Two coat  with any shade except white</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</si>
  <si>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t>
  </si>
  <si>
    <t>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</si>
  <si>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Ground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</si>
  <si>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First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</si>
  <si>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</si>
  <si>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etc.(A) Floor With Sand Cement Mortar (1:4)  20 mm thick &amp; 2 mm thick cement slurry at back side of tiles using cement @ 2.91 Kg/Sq.m &amp; joint filling using white cement slurry @ 0.20kg/Sq.m (a) Area of each tile upto 0.09 Sq.m (i) Coloured decorative
First  Floor Wall tiles fixing</t>
  </si>
  <si>
    <t>Supplying, fitting and fixing Black Stone slab used in Kitchen slab, alcove, wardrobe etc. laid and jointed with necessary adhesive Cement mortar (1:2) including grinding or polishing as per direction of Engineer-in -Charge in Ground Floor a) Slab Thickness 20 to 25 mm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</si>
  <si>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FIXED TYPE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</si>
  <si>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FIXED TYPE
FIRST FLOOR</t>
  </si>
  <si>
    <t>Supplying best Indian sheet glass panes set in putty and fitted and fixed with nails and putty complete. (In all floors for internal wall &amp; upto 6 m height for external wall) 
ii) 4 mm thick</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</si>
  <si>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</si>
  <si>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etc,including hoisting in position, straightening if required, fixing lugs in cement concrete (1:2:4) with stone chips 20 mm down cutting holes and mending good damages to match with existing surface complete in all respect excluding glazing. In Ground floor Flash butt welded windows and ventilators (No shop priming will be allowed to facilitate Openable steel windows as per IS sizes with side hung shutters and horizotal glazing bars with/without fixed type ventilators.[The extra rate admissible for the openable portion only
First Floor</t>
  </si>
  <si>
    <t>Extra for fixing glass panes in steel window</t>
  </si>
  <si>
    <t>v)Two point nose aluminium handle including fitting and fixing.</t>
  </si>
  <si>
    <t>vi)steel peg stay 300 mm long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</si>
  <si>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</si>
  <si>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</si>
  <si>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Supplying,fitting and Fixing MS Clamps for Door and Window frame made of Flat bend Bar , end bifurcated with necessary screws etc by cement concrete (1:2:4) as per direction.(Cost of Concrete will be paid Seperately) 40mm x 6mm ,250 mm length</t>
  </si>
  <si>
    <t>i) Iron hasp bolt of approved quality fitted and fixed complete (oxidised) with 16mm dia rod with centre bolt and round fitting.250mm long</t>
  </si>
  <si>
    <t>(ii) Anodised aluminium floor door stopper</t>
  </si>
  <si>
    <t>Anodised aluminium barrel / tower /socket bolt (full covered) of approved manufractured from extructed section conforming to I.S. 204/74 fitted with cadmium plated screws. 300 mm long X 10mm dia bolt.</t>
  </si>
  <si>
    <t>Anodised aliminium D-type handle of approved quality manufactured from extruded section conforming to I.S. specification (I.S. 230/72) fitted and fixed complete:(a) With continuous plate base (Hexagonal / Round rod)(v) 125 mm grip x 12 mm dia rod.</t>
  </si>
  <si>
    <t>(a) Supplying 'Godrej' mortice lock chromium plated with latch and keys 4 levers, including fitting and fixing complete</t>
  </si>
  <si>
    <t>(a) Applying 2 coats of bonding agent with synthetic multifunctional rubber emulsion having adhesive and water proofing properties by mixing with water in proportion (1 bonding agent : 4 water : 6 cement) as per Manufacturer's specification. For Water Proofing at roof</t>
  </si>
  <si>
    <t>Ordinary Cement concrete (mix 1:1.5:3) with graded stone chips (10 mm nominal size) excluding shuttering and reinforcement if any, in ground floor as per relevant IS codes. (i) Pakur Variety  (i) for roof treatment</t>
  </si>
  <si>
    <t>Supplying, fitting and fixing stainless steel sink complete with waste fittings and two coats of painting of C.I. Brackets    (b) Sink with drain board 1050 mm X 450 mm X 180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</si>
  <si>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</si>
  <si>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</si>
  <si>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</si>
  <si>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</si>
  <si>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</si>
  <si>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</si>
  <si>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 of UPVC pipes (B Type) &amp; fittings conforming to IS-13592-1992     xxvi) Reducer 110 X 75 mm                                          75 mm</t>
  </si>
  <si>
    <t>(P) Ball Valve      25 mm</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</si>
  <si>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</si>
  <si>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complete.(b) Anglo Indian (ii) Plastic (hallow type) white</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</si>
  <si>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 </t>
  </si>
  <si>
    <t>Supplying, fitting and fixing towel rail with two brackets.       (a) C.P. over brass 25 mm dia. and 600 mm long</t>
  </si>
  <si>
    <t>Supplying ,fitting and fixing bib cock or stop cock.
 (f) Hand Shower (Health Faucet) with 1mtr Fexible Tube with Wall Hook(Equivalent to Code No.573 &amp; Model -ALLIED of Jaquar or similar).</t>
  </si>
  <si>
    <t>Chromium plated Bib cock with wall flange (Equivalent to code no. 5047 &amp; model - Florentine of Jaquar or similar brand</t>
  </si>
  <si>
    <t>Chromium plated angular stop cock with wall flange (Equivalent to code no. 5083 &amp; model - Florentine of Jaquar or similar brand</t>
  </si>
  <si>
    <t>Supplying, fitting and fixing 15 mm swan neck tap with left &amp; right hand operating nob with aerator (Equivalent to Code No. 510, 510(A) and Model - TROPICAL / SUMTHING SPECIAL of ESSCO or similar brand</t>
  </si>
  <si>
    <t>Supplying, Fitting , Fixing approved brand P.V.C CONNECTOR white flexible , with both ends coupling with heavy brass C.P. Nut , 15 mm Dia    900 mm Long</t>
  </si>
  <si>
    <t>Supplying, fitting and fixing shower of approved brand and make.
(I) Chromium plated round showr with revolving joint 100 mm dia with rubid cleaning system (equivalent to code no. 542(N) &amp; model - tropical / sumthing special of ESSCO or similar brand</t>
  </si>
  <si>
    <t xml:space="preserve">Supply of UPVC pipes (B Type) and fittings conforming to IS-13592-1992
(A) (i) Single Socketed 3 Mtr. Length
c) 110 mm </t>
  </si>
  <si>
    <t>Supply of UPVC pipes (B Type) and fittings conforming to IS-13592-1992
(B) Fittings
(i) Door Tee (110 mm)</t>
  </si>
  <si>
    <t>Supply of UPVC pipes (B Type) and fittings conforming to IS-13592-1992
(B) Fittings
(ii)Bend 87.5 dig.(110 MM)</t>
  </si>
  <si>
    <t>Supply of UPVC pipes (B Type) and fittings conforming to IS-13592-1992
(B) Fittings
(iii) Door Bend 110 mm</t>
  </si>
  <si>
    <t xml:space="preserve">Supply of UPVC pipes (B Type) and fittings conforming to IS-13592-1992
(B) Fittings
(iv) Vent Cowl 110 mm </t>
  </si>
  <si>
    <t>Supply of UPVC pipes (B Type) and fittings conforming to IS-13592-1992
(B) Fittings
Pipe Clip 110 mm</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</si>
  <si>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(i) 110 mm</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</si>
  <si>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</si>
  <si>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(iii) 160 mm. Dia.</t>
  </si>
  <si>
    <t>Labour for fitting and fixing U.P.V.C pipes for above ground work including cost of joining materials etc. fittingand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(iii) 160 mm dia</t>
  </si>
  <si>
    <t>Supplying, fitting and fixing C.I. square jalli.
(ii)  150 mm</t>
  </si>
  <si>
    <t>Supplying P.V.C. water storage tank of approved quality with closed top with lid (Black) - Multilayer(d) 2000  litre capacity</t>
  </si>
  <si>
    <t>Labour for hoisting plastic water storage tank. (ii) Above 1500 litre upto 5000 litre capacity.</t>
  </si>
  <si>
    <t>Supplying fitting fixing PTMT smart shelf of approved make of size 300 mm</t>
  </si>
  <si>
    <t>Suppling fitting fixing soap holder a)PTMT (Prayag or Equivelent)</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</si>
  <si>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Pakur Variety</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</si>
  <si>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For 100 users</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</si>
  <si>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t>
  </si>
  <si>
    <t>Electrical Work for DSP &amp; Inspector hostel</t>
  </si>
  <si>
    <t>Supply &amp; fixing 415 volt 160ATPN switch in S.S. enclosure with HRC fuses onLS &amp; NL to be fixed on angle frame on wall including earthing attachment. (LT/Seimens)</t>
  </si>
  <si>
    <t>Supply &amp; fixing 415 volt 160A Four Pole on load Change over switch in S.S. enclosure to be fixed on angle frame on wall including earthing attachment. (LT/HPL)</t>
  </si>
  <si>
    <t>Supply &amp; fixing double door (8+18) 6 way Vertical TPNMCBDB (Legrand/ Seimens) with IP 42/43 protection SS enclosure on angle iron frame on wall &amp; mending good the damages to original finish incl. Interconnection with suitable size of copper wire &amp; nuetral link &amp; provision of earthing attachment comprising of the following accessories (All make Legrand/Seimens):
a) 160 A four pole MCCB of breaking capacity 25KA/ 35KA 
     with adjustable thermal &amp; fixed magnetic setting    --- 1 no
b) 125A TP MCB                                                                               ---3nos 
c)  63A TP MCB                                                                                --- 2 nos
c) 32A SP MCB                                                                                --   3nos</t>
  </si>
  <si>
    <t>Supply &amp; fixing 4 way double door horizontal TPN MCB DB with SS enclosure (Legrand/Seimens/ABB) concealed in wall after cutting the wall &amp; mending good the damages to original finish with earthing attachment comprising with the following.                                                                                                                     
a)63 A Four Pole isolator   -1 No.                                                                        
b)32 A range SP MCB.            -12 Nos.</t>
  </si>
  <si>
    <t>Supply &amp; fixing SPN MCB DB (2+12) way (Make Legrand/Seimens/ABB) with S.S. Enclosure concealed in wall after cutting wall &amp; mending good the damages &amp; earthing attachment comprising with the following:                                                
a) 63 A DP isolator - 1 No.                                                                                              
b) 6 to 16 A range SPMCB - 10Nos.</t>
  </si>
  <si>
    <t>Supply &amp; delivery of 1.1 KV grade X LPE AL. Armoured Cable (make Gloster/Nicco/Havells)</t>
  </si>
  <si>
    <t xml:space="preserve"> 3.5 X 70 sqmm. XLPE /A Cable.</t>
  </si>
  <si>
    <t>Laying of 3.5 x 70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</si>
  <si>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Supply &amp; laying medium gauge 50 mm dia G.I. Pipe (ISI -m) for cable protection.</t>
  </si>
  <si>
    <t xml:space="preserve">Supply &amp; fixing compression type cable gland suitable for cable with brass gland, brass  ring incl.socketing the ends off by crimping method including S/F solderless socket (Dowels value) &amp; jointing materials etc.                                                                        a)3.5 x 70 sq mm XLPE/A </t>
  </si>
  <si>
    <t>Supply &amp; drawing  PVC insulated (FR) Copper wire through alkathene pipe recessed in wall &amp; mending good the damages.</t>
  </si>
  <si>
    <t>a) 4 X 10 + 2 X 6 Sqmm.(TPNDB)</t>
  </si>
  <si>
    <t>a) 2 X 4 + 1 X 2.5 Sqmm.(SPNDB)</t>
  </si>
  <si>
    <t>b) 2 X 2.5 + 1 X 1.5 Sqmm.(P/P)</t>
  </si>
  <si>
    <t>b) 3 X 1.5 Sqmm.(Out door Ltg)</t>
  </si>
  <si>
    <t>Distn. wiring in 3 x 1.5 sqmm) single core stranded 'FR' PVC  insulated &amp; unsheathed single core stranded copper wire (Finolex/ Gloster/ Havells /Mescab/KEI) in 19 mm bore, 3 mm thick polythene pipe  complete with all accessories embedded in wall to light/fan/call bell points with Modular type switch (Legrand/ Crabtree/ North west/Philips) fixed on Modular GI switch board with top cover plate flushed in wall incl. mending gooddamages (Ave 8 mtr)</t>
  </si>
  <si>
    <t xml:space="preserve">Distribution wiring in 1.1 KV grade 3 x 1.5 sq mm single core stranded 'FR' PVC insulated &amp; unsheathed copper wire (Finolex/Gloster/Havells/ Mescab/KEI) in 19mm bore, 3mm thick polythene pipe complete with all accessories embedded in wall to 240 V 6A 5 pin plug point incl. S&amp;F 240V 6A 3 pin  Modular type plug socket &amp; modular type switch(Crabtree) incl. S&amp;F earth continuity wire fixed on 4 module  GI switch board with 3/4 module top cover plate flushed in wall incl mending good damage to original finish. 
a) on board                         </t>
  </si>
  <si>
    <t xml:space="preserve">b) Average run 4.5 mtr </t>
  </si>
  <si>
    <t>Supply &amp; fixing 10 ltr capacity Geyser on wall with all accessories including providing connecting pipes etc. (Venus/Racold/Bajaj)</t>
  </si>
  <si>
    <t>Supply &amp; Fixing 240 V, 16 A, 3 pin Modular type Power plug socket (Crabtree/Legrand) with 16A Modular type switch, without plug top on 4 Module GI Modular type switch board with top cover 
plate flushed in wall incl. S&amp;F switch board and cover plate and making necy. connections with PVC Cu and earth continuity wire</t>
  </si>
  <si>
    <t>Supply &amp; fixing of Modular type computer plug board of 8 module GI box with cover plate recessed in wall comprising of the following(All cabtree):
a) 6/16A socket &amp; 16A switch                                                     ---1 set 
b) 6A socket - 2 nos &amp; 15A switch - 1 no                                  --- 1 set</t>
  </si>
  <si>
    <t xml:space="preserve">Supply &amp; fixing LED Skirting light (Make Lagrand, cat no - 675597) 
3 - module type  for night lamp purpose </t>
  </si>
  <si>
    <t>Supply of remote controlled Cal Bell with pus button switch of superior quality</t>
  </si>
  <si>
    <t xml:space="preserve">Supply of single 4 ft. 20watt LED tube light fitting (make philips /Cromption Cat.Box -TMC 501/IGP131LT8-16) incl. </t>
  </si>
  <si>
    <t>Supply  4' 20w Twin LED Box type tube light fitting  (Make Crompton, 
cat no - IGP 132 L-8-16) complete with 2 X 20W Polycarbonate LED Tube (Cat no -LT8-20-865-2)</t>
  </si>
  <si>
    <t>Supply  2' 8w LED tube light (Make Crompton cat - LTT8-8) complete with Mirolta decorative box type fitting (Make Crompton, cat no - DMLNLT8 - 8)</t>
  </si>
  <si>
    <t>Fixing the above Tube light fitting suspended 25 cm. Below the ceiling with 2 Nos. 20 mm dia E.I. conduit (14 SWG) support fixed with "L" type clamp fixed on ceiling with fastener &amp; S/F connecting copper wire.</t>
  </si>
  <si>
    <t>Supply &amp; fixing of 1200mm sweep Ceiling Fan (Orient/Crompton) or equivalent as approved by the EIC,complete with all acessaries Incl S/F necy copper flex wire.</t>
  </si>
  <si>
    <t>Supplying &amp; Fixing of Box type fan clamp of 150mm dia &amp; 80mm depth made of 16 SWG CRCA sheet with one end duly sealed by cover, properly welded, incl. S&amp;F 12mm dia 600mm long MS rod duly bent by heat treatment at the centre position of rod to grip fan bobbin properly, incl. binding the rod and fan box with reinforcement by 22 SWG steel binding wire, incl. supplying &amp; covering the box with alkathene sheet, placed in order to prevent concrete from entering the box.</t>
  </si>
  <si>
    <t>Supply &amp; Fixing electronics step type, Moduler Socket type (2 module), Fan regulator (Legrand/Cabtree)</t>
  </si>
  <si>
    <t>Supply &amp; fixing 300 mm (12") sweep heavy duty exhaust fan (EPC/ Crompton/Orient) complete with louvre shutter after cutting hole on wall  &amp; mending good the damages.</t>
  </si>
  <si>
    <t>Supply &amp; fixing 225mm (9") sweep heavy duty exhaust fan (EPC/ Crompton/Orient) complete with louvre shutter after cutting hole on wall  &amp; mending good the damages.</t>
  </si>
  <si>
    <t>Supply &amp; fixing  decorative wall bractket light fitting with 5w LED Lamp of superior quality (Havells/K-Lite) as per sample approved by the EIC</t>
  </si>
  <si>
    <t>Supply &amp; Fixing 240 V, 25 A, 3 pin Modular type plug socket (Brand approved by EIC), without plug top and switch with 2 Module GI Modular type switch board with top cover plate flushed in wall &amp; making necy. connections with PVC Cu wire and earth wire (AC)</t>
  </si>
  <si>
    <t>Supply &amp; Fixing 240 V,25 A, 3 pin Modular type plug top with indicator (Legrand/Cabtree) &amp; necy. Connections. (AC)</t>
  </si>
  <si>
    <t>Supply &amp; Fixing 240 V, 25 A, Modular type AC m/c starter (Eletron OLP - 3) 4 Module GI Modular type switch board with 4 Module top cover plate flushed in wall incl. S&amp;F switch board and cover plate and making necy. connections with PVC Cu wire and earth continuity wire .</t>
  </si>
  <si>
    <t>Supply, installaion of AC Machine</t>
  </si>
  <si>
    <t>Supply &amp; delivery of the following  split type AC machines (3 Star rated)  complete with indoor outdoor unit &amp; coper refrigerant pipes with synthetic insulation, drain pipe etc. (Make O-General/Mitsubishi) 
a) 1 TR Split type (3 Star rated)</t>
  </si>
  <si>
    <t>b) 1.5 TR Split type(3 Star rated)</t>
  </si>
  <si>
    <t>c) 2 TR Split type(3 Star rated)</t>
  </si>
  <si>
    <t>Laying of copper Refrigerant pipe after cutting floor/pavement/ wall/ and making holes incl., embedding the cable at an average depth as below and mending good the damages to original finish incl. removing the rubbish</t>
  </si>
  <si>
    <t xml:space="preserve">Supply &amp; Installation of extra copper refrigerent pipes, power cable, Drain pipe etc. beyond normal length of 5 mtr of different dia as required with synthetic insulation complete </t>
  </si>
  <si>
    <t>Installation charge of the above AC machine with all accessories
incl iron bracket etc</t>
  </si>
  <si>
    <t>Earthing the installation by 50 mm dia. G.I. Pipe (ISI-M) of 3.64 mtr. Long driven to an depth of 3.65 mtr. Below the ground level including S/F 1X4 SWG. G.I. Earth wire (4 mtr. Long) with nuts bolts &amp; washers.</t>
  </si>
  <si>
    <t xml:space="preserve">Out Door light </t>
  </si>
  <si>
    <t xml:space="preserve">Supply &amp; fixing of  72W LED Street light fitting (Make Crompton, cat no - LSTP-72-CDL) </t>
  </si>
  <si>
    <t>Fixing only 40 Watt LED  street light  fitting  complete with all accessories to be fixed/ projected from the wall of the building incl. making holes/ 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</si>
  <si>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Supply, installaion of DG set</t>
  </si>
  <si>
    <t>Supply, installaion, Testing &amp; commissioning of 63 KVA Silent (Canopy type) Deisel Generator Set (Make Kirloskar, Green)</t>
  </si>
  <si>
    <t>Installaion, Testing &amp; commissioning incl. providing Deisel, mobil oil etc. by Co's specialized Engineer to satisfactory operation.</t>
  </si>
  <si>
    <t>Supply, installaion of Pump set</t>
  </si>
  <si>
    <t xml:space="preserve">Supply of Three phase 240V 3 Hp (2.2 Kw) bore well submersible Pump Motor set suitable for 150mm bore well having overall head of (18 mtr to 43 mtr) &amp; discharge of  (380 LPM to 135 LPM). The discharge outlet size will be 50mm (2" inch) (Make KSB/ Crompton/Kirloskar)
    </t>
  </si>
  <si>
    <t xml:space="preserve">Supply &amp; Laying 3 core 2.5 sqmm flat submersible cable (Finolex) incl. 3/4" PVC HD PVC pipe with necy Jointing materials incl. S/Laying PVC HD PVC pipe (Oriplast)
    </t>
  </si>
  <si>
    <t>Supply &amp; fixing 4-pole 32 A isolator in SS enclosure (Make Havells/ Standard) recessed in wall incl. earthing attachment.</t>
  </si>
  <si>
    <t>Supply &amp; installation of G.I. pipe (Make TATA-M) pipe having heavy duty G.I. socket/elbow (TATA) incl cutting &amp; threading as required 
a) 50mm dia  (For Vertical column pipe)
     (A)-(II) G.I. pipe &amp; fittings item no -1(g) (ii)</t>
  </si>
  <si>
    <t>Supply &amp; fixing 50 mm dia Gun metal Non-Return valve(Horizontal Check Valve) tested to 21 Kg per sq cm.
     (A)-(V) G.I. pipe &amp; fittings item no -12</t>
  </si>
  <si>
    <t>Supply &amp; fixing 50 mm dia G.I.Peets Valve(ISI)(Tested 21 kg per cm)
     (A)-(II) G.I. pipe &amp; fittings item no -4</t>
  </si>
  <si>
    <t>Supply &amp; fixing 50 mm dia G.I. Flange
     (A)-(II) G.I. pipe &amp; fittings item no -(G)</t>
  </si>
  <si>
    <t>Electrical work for two storied SI, ASI &amp; constable hostel</t>
  </si>
  <si>
    <t>Supply &amp; fixing 415 volt 125ATPN switch in S.S. enclosure with HRC fuses onLS &amp; NL to be fixed on angle frame on wall including earthing attachment. (LT/Seimens/HPL)</t>
  </si>
  <si>
    <t>Supply &amp; fixing 415 volt 125A four pole on load change over switch in S.S. enclosure to be fixed on angle frame on wall including earthing attachment. (LT/HPL)</t>
  </si>
  <si>
    <t>Supply &amp; fixing 6 way double door horizontal TPN MCB DB with SS enclosure (Legrand/Seimens/ABB) concealed in wall after cutting the wall &amp; mending good the damages to original finish with earthing attachment comprising with the following.                                                                                                                     
a)125 A Four Pole isolator   -1 No.                                                                        
b)32 A range SP MCB.            -18 Nos.</t>
  </si>
  <si>
    <t>Supply &amp; fixing SPN MCB DB (2+8) WAY (Make legrand/ Seimens/ABB) with S.S. Enclosure concealed in wall after cutting wall &amp; mending good the damages &amp; earthing attachment comprising with the following:                                                
a) 40 A DP isolator - 1 No.                                                                                              
b) 6 to 16 A range SPMCB - 8 Nos.</t>
  </si>
  <si>
    <t xml:space="preserve"> 3.5 X 35 sqmm. XLPE /A Cable.</t>
  </si>
  <si>
    <t>Laying of 3.5 x 35 sq sqmm XLPE/A cable in underground trench 460 mm wide x 760 mm average depth, with brick protection on the top of the cable with 8 (eight) Nos. bricks per metre, including filling the space between the brick &amp; cable and also the trench with shifted soil, leveling up and restoring surface duly rammed</t>
  </si>
  <si>
    <t xml:space="preserve">Supply &amp; fixing compression type cable gland suitable for cable with brass gland, brass  ring incl.socketing the ends off by crimping method including S/F solderless socket (Dowels value) &amp; jointing materials etc.                                                                        a) 3.5 x 35 sq mm XLPE/A </t>
  </si>
  <si>
    <t>a) 2 X 4 + 1 X 2.5 Sqmm.(SPN)</t>
  </si>
  <si>
    <t xml:space="preserve">Supply of single 4 ft. 20watt LED tube light fitting (make philips /CromptionCat.Box -TMC 501/IGP131LT8-16) incl. </t>
  </si>
  <si>
    <t>Supply &amp; fixing  5w LED night Lamp (Philips/Crompton) for batten light points</t>
  </si>
  <si>
    <t xml:space="preserve">Supply &amp; fixing of 90W LED Street light fitting (Make Crompton, cat no - LSTN-90-CDL) </t>
  </si>
  <si>
    <t>SQM</t>
  </si>
  <si>
    <t>Cum.</t>
  </si>
  <si>
    <t>QTL</t>
  </si>
  <si>
    <t>sqmt</t>
  </si>
  <si>
    <t>Mtr</t>
  </si>
  <si>
    <t>pts</t>
  </si>
  <si>
    <t>sets</t>
  </si>
  <si>
    <t>Brick work with 1st class bricks in cement mortar (1:6) in Super Structure ,FIRST  FLOOR (MUMTY)</t>
  </si>
  <si>
    <t>Name of Work: Construction of two units of two storied Trainers Hostels for CIF at Salboni in Place of Salua in the district of Paschim Medinipur under MPF Scheme 2011-12.</t>
  </si>
  <si>
    <t>Contract No: WBPHIDCL/ACE/NIT- 98(e)/2017-2018 (1st Call)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</si>
</sst>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 numFmtId="178" formatCode="&quot;₹&quot;\ #,##0.00"/>
    <numFmt numFmtId="179" formatCode="[$-4009]dd\ mmmm\ yyyy"/>
    <numFmt numFmtId="180" formatCode="[$-409]hh:mm:ss\ AM/PM"/>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57"/>
      <name val="Arial"/>
      <family val="2"/>
    </font>
    <font>
      <b/>
      <sz val="11"/>
      <color indexed="16"/>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60" applyNumberFormat="1" applyFont="1" applyFill="1" applyBorder="1" applyAlignment="1" applyProtection="1">
      <alignment horizontal="center" vertical="center"/>
      <protection/>
    </xf>
    <xf numFmtId="0" fontId="2" fillId="0" borderId="13" xfId="60" applyNumberFormat="1" applyFont="1" applyFill="1" applyBorder="1" applyAlignment="1" applyProtection="1">
      <alignment horizontal="left" vertical="top" wrapText="1"/>
      <protection/>
    </xf>
    <xf numFmtId="0" fontId="2" fillId="0" borderId="12" xfId="60" applyNumberFormat="1" applyFont="1" applyFill="1" applyBorder="1" applyAlignment="1">
      <alignment horizontal="center" vertical="top" wrapText="1"/>
      <protection/>
    </xf>
    <xf numFmtId="0" fontId="67" fillId="0" borderId="10" xfId="60" applyNumberFormat="1" applyFont="1" applyFill="1" applyBorder="1" applyAlignment="1">
      <alignment vertical="top" wrapText="1"/>
      <protection/>
    </xf>
    <xf numFmtId="0" fontId="3" fillId="0" borderId="11" xfId="60" applyNumberFormat="1" applyFont="1" applyFill="1" applyBorder="1" applyAlignment="1">
      <alignment horizontal="center" vertical="top"/>
      <protection/>
    </xf>
    <xf numFmtId="0" fontId="3" fillId="0" borderId="11" xfId="60" applyNumberFormat="1" applyFont="1" applyFill="1" applyBorder="1" applyAlignment="1">
      <alignment vertical="top" wrapText="1"/>
      <protection/>
    </xf>
    <xf numFmtId="0" fontId="2" fillId="0" borderId="11" xfId="60" applyNumberFormat="1" applyFont="1" applyFill="1" applyBorder="1" applyAlignment="1">
      <alignment horizontal="left" vertical="top"/>
      <protection/>
    </xf>
    <xf numFmtId="0" fontId="2" fillId="0" borderId="13" xfId="60" applyNumberFormat="1" applyFont="1" applyFill="1" applyBorder="1" applyAlignment="1">
      <alignment horizontal="left" vertical="top"/>
      <protection/>
    </xf>
    <xf numFmtId="0" fontId="3" fillId="0" borderId="12" xfId="60" applyNumberFormat="1" applyFont="1" applyFill="1" applyBorder="1" applyAlignment="1">
      <alignment vertical="top"/>
      <protection/>
    </xf>
    <xf numFmtId="0" fontId="3" fillId="0" borderId="14" xfId="60" applyNumberFormat="1" applyFont="1" applyFill="1" applyBorder="1" applyAlignment="1">
      <alignment vertical="top"/>
      <protection/>
    </xf>
    <xf numFmtId="0" fontId="6" fillId="0" borderId="15" xfId="60" applyNumberFormat="1" applyFont="1" applyFill="1" applyBorder="1" applyAlignment="1">
      <alignment vertical="top"/>
      <protection/>
    </xf>
    <xf numFmtId="0" fontId="3" fillId="0" borderId="15" xfId="60" applyNumberFormat="1" applyFont="1" applyFill="1" applyBorder="1" applyAlignment="1">
      <alignment vertical="top"/>
      <protection/>
    </xf>
    <xf numFmtId="0" fontId="2" fillId="0" borderId="15" xfId="60" applyNumberFormat="1" applyFont="1" applyFill="1" applyBorder="1" applyAlignment="1">
      <alignment horizontal="left" vertical="top"/>
      <protection/>
    </xf>
    <xf numFmtId="0" fontId="14" fillId="0" borderId="10" xfId="60" applyNumberFormat="1" applyFont="1" applyFill="1" applyBorder="1" applyAlignment="1" applyProtection="1">
      <alignment vertical="center" wrapText="1"/>
      <protection locked="0"/>
    </xf>
    <xf numFmtId="0" fontId="68" fillId="33" borderId="10" xfId="60" applyNumberFormat="1" applyFont="1" applyFill="1" applyBorder="1" applyAlignment="1" applyProtection="1">
      <alignment vertical="center" wrapText="1"/>
      <protection locked="0"/>
    </xf>
    <xf numFmtId="0" fontId="64" fillId="0" borderId="10" xfId="60" applyNumberFormat="1" applyFont="1" applyFill="1" applyBorder="1" applyAlignment="1">
      <alignment vertical="top"/>
      <protection/>
    </xf>
    <xf numFmtId="0" fontId="13" fillId="0" borderId="10" xfId="60" applyNumberFormat="1" applyFont="1" applyFill="1" applyBorder="1" applyAlignment="1" applyProtection="1">
      <alignment vertical="center" wrapText="1"/>
      <protection locked="0"/>
    </xf>
    <xf numFmtId="0" fontId="13" fillId="0" borderId="10" xfId="65" applyNumberFormat="1" applyFont="1" applyFill="1" applyBorder="1" applyAlignment="1" applyProtection="1">
      <alignment vertical="center" wrapText="1"/>
      <protection locked="0"/>
    </xf>
    <xf numFmtId="0" fontId="14" fillId="0" borderId="10" xfId="60" applyNumberFormat="1" applyFont="1" applyFill="1" applyBorder="1" applyAlignment="1" applyProtection="1">
      <alignment vertical="center" wrapText="1"/>
      <protection/>
    </xf>
    <xf numFmtId="0" fontId="11" fillId="0" borderId="0" xfId="60" applyNumberFormat="1" applyFill="1">
      <alignment/>
      <protection/>
    </xf>
    <xf numFmtId="2" fontId="69" fillId="0" borderId="11" xfId="60" applyNumberFormat="1" applyFont="1" applyFill="1" applyBorder="1" applyAlignment="1">
      <alignment vertical="top"/>
      <protection/>
    </xf>
    <xf numFmtId="10" fontId="70" fillId="33" borderId="10" xfId="65" applyNumberFormat="1" applyFont="1" applyFill="1" applyBorder="1" applyAlignment="1" applyProtection="1">
      <alignment horizontal="center" vertical="center"/>
      <protection locked="0"/>
    </xf>
    <xf numFmtId="2" fontId="6" fillId="0" borderId="16" xfId="60" applyNumberFormat="1" applyFont="1" applyFill="1" applyBorder="1" applyAlignment="1">
      <alignment horizontal="right" vertical="top"/>
      <protection/>
    </xf>
    <xf numFmtId="2" fontId="6" fillId="0" borderId="17" xfId="60" applyNumberFormat="1" applyFont="1" applyFill="1" applyBorder="1" applyAlignment="1">
      <alignment vertical="top"/>
      <protection/>
    </xf>
    <xf numFmtId="0" fontId="17" fillId="0" borderId="11" xfId="60" applyNumberFormat="1" applyFont="1" applyFill="1" applyBorder="1" applyAlignment="1">
      <alignment vertical="top" wrapText="1"/>
      <protection/>
    </xf>
    <xf numFmtId="0" fontId="18" fillId="0" borderId="11" xfId="0" applyFont="1" applyFill="1" applyBorder="1" applyAlignment="1">
      <alignment horizontal="justify" vertical="center" wrapText="1"/>
    </xf>
    <xf numFmtId="2" fontId="6" fillId="0" borderId="11" xfId="42" applyNumberFormat="1" applyFont="1" applyFill="1" applyBorder="1" applyAlignment="1">
      <alignment vertical="top"/>
    </xf>
    <xf numFmtId="0" fontId="71" fillId="0" borderId="11" xfId="60" applyNumberFormat="1" applyFont="1" applyFill="1" applyBorder="1" applyAlignment="1">
      <alignment horizontal="left" vertical="center" wrapText="1" readingOrder="1"/>
      <protection/>
    </xf>
    <xf numFmtId="172" fontId="3" fillId="0" borderId="11" xfId="60" applyNumberFormat="1" applyFont="1" applyFill="1" applyBorder="1" applyAlignment="1">
      <alignment vertical="center" readingOrder="1"/>
      <protection/>
    </xf>
    <xf numFmtId="0" fontId="3" fillId="0" borderId="11" xfId="57" applyNumberFormat="1" applyFont="1" applyFill="1" applyBorder="1" applyAlignment="1">
      <alignment horizontal="left" vertical="center" readingOrder="1"/>
      <protection/>
    </xf>
    <xf numFmtId="0" fontId="3" fillId="0" borderId="11" xfId="60" applyNumberFormat="1" applyFont="1" applyFill="1" applyBorder="1" applyAlignment="1">
      <alignment vertical="center" readingOrder="1"/>
      <protection/>
    </xf>
    <xf numFmtId="0" fontId="2" fillId="0" borderId="11" xfId="57" applyNumberFormat="1" applyFont="1" applyFill="1" applyBorder="1" applyAlignment="1" applyProtection="1">
      <alignment horizontal="right" vertical="center" readingOrder="1"/>
      <protection/>
    </xf>
    <xf numFmtId="0" fontId="3" fillId="0" borderId="11" xfId="57" applyNumberFormat="1" applyFont="1" applyFill="1" applyBorder="1" applyAlignment="1">
      <alignment vertical="center" readingOrder="1"/>
      <protection/>
    </xf>
    <xf numFmtId="0" fontId="2" fillId="0" borderId="11" xfId="57" applyNumberFormat="1" applyFont="1" applyFill="1" applyBorder="1" applyAlignment="1" applyProtection="1">
      <alignment horizontal="left" vertical="center" readingOrder="1"/>
      <protection locked="0"/>
    </xf>
    <xf numFmtId="0" fontId="3" fillId="0" borderId="11" xfId="57" applyNumberFormat="1" applyFont="1" applyFill="1" applyBorder="1" applyAlignment="1" applyProtection="1">
      <alignment vertical="center" readingOrder="1"/>
      <protection/>
    </xf>
    <xf numFmtId="0" fontId="2" fillId="0" borderId="18" xfId="57" applyNumberFormat="1" applyFont="1" applyFill="1" applyBorder="1" applyAlignment="1" applyProtection="1">
      <alignment horizontal="right" vertical="center" readingOrder="1"/>
      <protection locked="0"/>
    </xf>
    <xf numFmtId="0" fontId="2" fillId="0" borderId="19" xfId="57" applyNumberFormat="1" applyFont="1" applyFill="1" applyBorder="1" applyAlignment="1" applyProtection="1">
      <alignment horizontal="center" vertical="center" wrapText="1"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0" borderId="20" xfId="60" applyNumberFormat="1" applyFont="1" applyFill="1" applyBorder="1" applyAlignment="1">
      <alignment horizontal="right" vertical="center" readingOrder="1"/>
      <protection/>
    </xf>
    <xf numFmtId="172" fontId="2" fillId="0" borderId="20" xfId="60" applyNumberFormat="1" applyFont="1" applyFill="1" applyBorder="1" applyAlignment="1">
      <alignment horizontal="right" vertical="center" readingOrder="1"/>
      <protection/>
    </xf>
    <xf numFmtId="0" fontId="3" fillId="0" borderId="11" xfId="60" applyNumberFormat="1" applyFont="1" applyFill="1" applyBorder="1" applyAlignment="1">
      <alignment vertical="center" wrapText="1" readingOrder="1"/>
      <protection/>
    </xf>
    <xf numFmtId="0" fontId="2" fillId="0" borderId="11" xfId="57" applyNumberFormat="1" applyFont="1" applyFill="1" applyBorder="1" applyAlignment="1" applyProtection="1">
      <alignment horizontal="right" vertical="center" readingOrder="1"/>
      <protection locked="0"/>
    </xf>
    <xf numFmtId="0" fontId="2" fillId="33" borderId="18" xfId="57" applyNumberFormat="1" applyFont="1" applyFill="1" applyBorder="1" applyAlignment="1" applyProtection="1">
      <alignment horizontal="right" vertical="center" readingOrder="1"/>
      <protection locked="0"/>
    </xf>
    <xf numFmtId="0" fontId="2" fillId="0" borderId="10" xfId="57" applyNumberFormat="1" applyFont="1" applyFill="1" applyBorder="1" applyAlignment="1" applyProtection="1">
      <alignment horizontal="center" vertical="center" wrapText="1" readingOrder="1"/>
      <protection locked="0"/>
    </xf>
    <xf numFmtId="2" fontId="2" fillId="0" borderId="20" xfId="60" applyNumberFormat="1" applyFont="1" applyFill="1" applyBorder="1" applyAlignment="1">
      <alignment horizontal="right" vertical="center" readingOrder="1"/>
      <protection/>
    </xf>
    <xf numFmtId="2" fontId="2" fillId="0" borderId="20" xfId="59" applyNumberFormat="1" applyFont="1" applyFill="1" applyBorder="1" applyAlignment="1">
      <alignment horizontal="right" vertical="center" readingOrder="1"/>
      <protection/>
    </xf>
    <xf numFmtId="174" fontId="0" fillId="0" borderId="11" xfId="0" applyNumberFormat="1" applyFill="1" applyBorder="1" applyAlignment="1">
      <alignment horizontal="center" vertical="center"/>
    </xf>
    <xf numFmtId="174" fontId="18" fillId="0" borderId="13" xfId="0" applyNumberFormat="1" applyFont="1" applyFill="1" applyBorder="1" applyAlignment="1">
      <alignment horizontal="center" vertical="center"/>
    </xf>
    <xf numFmtId="2" fontId="18" fillId="0" borderId="11" xfId="0" applyNumberFormat="1" applyFont="1" applyFill="1" applyBorder="1" applyAlignment="1">
      <alignment horizontal="center" vertical="center"/>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60" applyNumberFormat="1" applyFont="1" applyFill="1" applyBorder="1" applyAlignment="1">
      <alignment horizontal="center" vertical="top" wrapText="1"/>
      <protection/>
    </xf>
    <xf numFmtId="0" fontId="6" fillId="0" borderId="15" xfId="60" applyNumberFormat="1" applyFont="1" applyFill="1" applyBorder="1" applyAlignment="1">
      <alignment horizontal="center" vertical="top" wrapText="1"/>
      <protection/>
    </xf>
    <xf numFmtId="0" fontId="6" fillId="0" borderId="17" xfId="60"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60" applyNumberFormat="1" applyFont="1" applyFill="1" applyBorder="1" applyAlignment="1" applyProtection="1">
      <alignment horizontal="left" vertical="top"/>
      <protection locked="0"/>
    </xf>
    <xf numFmtId="0" fontId="2" fillId="0" borderId="15" xfId="60" applyNumberFormat="1" applyFont="1" applyFill="1" applyBorder="1" applyAlignment="1" applyProtection="1">
      <alignment horizontal="left" vertical="top"/>
      <protection locked="0"/>
    </xf>
    <xf numFmtId="0" fontId="2" fillId="0" borderId="17" xfId="60"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2247900</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19"/>
  <sheetViews>
    <sheetView showGridLines="0" zoomScale="75" zoomScaleNormal="75" zoomScalePageLayoutView="0" workbookViewId="0" topLeftCell="A1">
      <selection activeCell="A7" sqref="A7:BC7"/>
    </sheetView>
  </sheetViews>
  <sheetFormatPr defaultColWidth="9.140625" defaultRowHeight="15"/>
  <cols>
    <col min="1" max="1" width="13.57421875" style="21" customWidth="1"/>
    <col min="2" max="2" width="44.57421875" style="21" customWidth="1"/>
    <col min="3" max="3" width="25.7109375" style="2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42"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23" t="s">
        <v>4</v>
      </c>
      <c r="B2" s="23" t="s">
        <v>64</v>
      </c>
      <c r="C2" s="23" t="s">
        <v>5</v>
      </c>
      <c r="D2" s="23" t="s">
        <v>6</v>
      </c>
      <c r="E2" s="23" t="s">
        <v>7</v>
      </c>
      <c r="J2" s="4"/>
      <c r="K2" s="4"/>
      <c r="L2" s="4"/>
      <c r="O2" s="2"/>
      <c r="P2" s="2"/>
      <c r="Q2" s="3"/>
    </row>
    <row r="3" spans="1:243" s="1" customFormat="1" ht="30" customHeight="1" hidden="1">
      <c r="A3" s="1" t="s">
        <v>69</v>
      </c>
      <c r="C3" s="1" t="s">
        <v>68</v>
      </c>
      <c r="IE3" s="3"/>
      <c r="IF3" s="3"/>
      <c r="IG3" s="3"/>
      <c r="IH3" s="3"/>
      <c r="II3" s="3"/>
    </row>
    <row r="4" spans="1:243" s="5" customFormat="1" ht="30.75" customHeight="1">
      <c r="A4" s="79" t="s">
        <v>268</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465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466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37.5" customHeight="1">
      <c r="A8" s="24" t="s">
        <v>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10</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11</v>
      </c>
      <c r="B10" s="11" t="s">
        <v>12</v>
      </c>
      <c r="C10" s="11"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IE10" s="13"/>
      <c r="IF10" s="13"/>
      <c r="IG10" s="13"/>
      <c r="IH10" s="13"/>
      <c r="II10" s="13"/>
    </row>
    <row r="11" spans="1:243" s="12" customFormat="1" ht="52.5" customHeight="1">
      <c r="A11" s="11" t="s">
        <v>0</v>
      </c>
      <c r="B11" s="11" t="s">
        <v>17</v>
      </c>
      <c r="C11" s="11" t="s">
        <v>1</v>
      </c>
      <c r="D11" s="11" t="s">
        <v>18</v>
      </c>
      <c r="E11" s="11" t="s">
        <v>19</v>
      </c>
      <c r="F11" s="11" t="s">
        <v>2</v>
      </c>
      <c r="G11" s="11"/>
      <c r="H11" s="11"/>
      <c r="I11" s="11" t="s">
        <v>20</v>
      </c>
      <c r="J11" s="11" t="s">
        <v>21</v>
      </c>
      <c r="K11" s="11" t="s">
        <v>22</v>
      </c>
      <c r="L11" s="11" t="s">
        <v>23</v>
      </c>
      <c r="M11" s="25"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6" t="s">
        <v>32</v>
      </c>
      <c r="BB11" s="26" t="s">
        <v>33</v>
      </c>
      <c r="BC11" s="26" t="s">
        <v>34</v>
      </c>
      <c r="IE11" s="13"/>
      <c r="IF11" s="13"/>
      <c r="IG11" s="13"/>
      <c r="IH11" s="13"/>
      <c r="II11" s="13"/>
    </row>
    <row r="12" spans="1:243" s="12" customFormat="1" ht="15">
      <c r="A12" s="14">
        <v>1</v>
      </c>
      <c r="B12" s="14">
        <v>2</v>
      </c>
      <c r="C12" s="14">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IE12" s="13"/>
      <c r="IF12" s="13"/>
      <c r="IG12" s="13"/>
      <c r="IH12" s="13"/>
      <c r="II12" s="13"/>
    </row>
    <row r="13" spans="1:243" s="15" customFormat="1" ht="27">
      <c r="A13" s="27">
        <v>1</v>
      </c>
      <c r="B13" s="47" t="s">
        <v>291</v>
      </c>
      <c r="C13" s="50" t="s">
        <v>35</v>
      </c>
      <c r="D13" s="51"/>
      <c r="E13" s="52"/>
      <c r="F13" s="53"/>
      <c r="G13" s="54"/>
      <c r="H13" s="54"/>
      <c r="I13" s="53"/>
      <c r="J13" s="55"/>
      <c r="K13" s="56"/>
      <c r="L13" s="56"/>
      <c r="M13" s="57"/>
      <c r="N13" s="58"/>
      <c r="O13" s="58"/>
      <c r="P13" s="59"/>
      <c r="Q13" s="58"/>
      <c r="R13" s="58"/>
      <c r="S13" s="59"/>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c r="BB13" s="62"/>
      <c r="BC13" s="63"/>
      <c r="IE13" s="16">
        <v>1</v>
      </c>
      <c r="IF13" s="16" t="s">
        <v>36</v>
      </c>
      <c r="IG13" s="16" t="s">
        <v>37</v>
      </c>
      <c r="IH13" s="16">
        <v>10</v>
      </c>
      <c r="II13" s="16" t="s">
        <v>38</v>
      </c>
    </row>
    <row r="14" spans="1:243" s="15" customFormat="1" ht="97.5" customHeight="1">
      <c r="A14" s="27">
        <v>2</v>
      </c>
      <c r="B14" s="48" t="s">
        <v>279</v>
      </c>
      <c r="C14" s="50" t="s">
        <v>265</v>
      </c>
      <c r="D14" s="69">
        <v>770</v>
      </c>
      <c r="E14" s="70" t="s">
        <v>257</v>
      </c>
      <c r="F14" s="71">
        <v>11</v>
      </c>
      <c r="G14" s="64"/>
      <c r="H14" s="54"/>
      <c r="I14" s="53" t="s">
        <v>40</v>
      </c>
      <c r="J14" s="55">
        <f>IF(I14="Less(-)",-1,1)</f>
        <v>1</v>
      </c>
      <c r="K14" s="56" t="s">
        <v>65</v>
      </c>
      <c r="L14" s="56" t="s">
        <v>7</v>
      </c>
      <c r="M14" s="65"/>
      <c r="N14" s="64"/>
      <c r="O14" s="64"/>
      <c r="P14" s="66"/>
      <c r="Q14" s="64"/>
      <c r="R14" s="64"/>
      <c r="S14" s="66"/>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7">
        <f>total_amount_ba($B$2,$D$2,D14,F14,J14,K14,M14)</f>
        <v>8470</v>
      </c>
      <c r="BB14" s="68">
        <f>BA14+SUM(N14:AZ14)</f>
        <v>8470</v>
      </c>
      <c r="BC14" s="63" t="str">
        <f>SpellNumber(L14,BB14)</f>
        <v>INR  Eight Thousand Four Hundred &amp; Seventy  Only</v>
      </c>
      <c r="IE14" s="16">
        <v>2</v>
      </c>
      <c r="IF14" s="16" t="s">
        <v>36</v>
      </c>
      <c r="IG14" s="16" t="s">
        <v>45</v>
      </c>
      <c r="IH14" s="16">
        <v>10</v>
      </c>
      <c r="II14" s="16" t="s">
        <v>39</v>
      </c>
    </row>
    <row r="15" spans="1:243" s="15" customFormat="1" ht="145.5" customHeight="1">
      <c r="A15" s="27">
        <v>3</v>
      </c>
      <c r="B15" s="48" t="s">
        <v>280</v>
      </c>
      <c r="C15" s="50" t="s">
        <v>266</v>
      </c>
      <c r="D15" s="69">
        <v>896</v>
      </c>
      <c r="E15" s="70" t="s">
        <v>258</v>
      </c>
      <c r="F15" s="71">
        <v>120.47</v>
      </c>
      <c r="G15" s="64"/>
      <c r="H15" s="54"/>
      <c r="I15" s="53" t="s">
        <v>40</v>
      </c>
      <c r="J15" s="55">
        <f aca="true" t="shared" si="0" ref="J15:J78">IF(I15="Less(-)",-1,1)</f>
        <v>1</v>
      </c>
      <c r="K15" s="56" t="s">
        <v>65</v>
      </c>
      <c r="L15" s="56" t="s">
        <v>7</v>
      </c>
      <c r="M15" s="65"/>
      <c r="N15" s="64"/>
      <c r="O15" s="64"/>
      <c r="P15" s="66"/>
      <c r="Q15" s="64"/>
      <c r="R15" s="64"/>
      <c r="S15" s="66"/>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7">
        <f aca="true" t="shared" si="1" ref="BA15:BA78">total_amount_ba($B$2,$D$2,D15,F15,J15,K15,M15)</f>
        <v>107941.12</v>
      </c>
      <c r="BB15" s="68">
        <f aca="true" t="shared" si="2" ref="BB15:BB78">BA15+SUM(N15:AZ15)</f>
        <v>107941.12</v>
      </c>
      <c r="BC15" s="63" t="str">
        <f aca="true" t="shared" si="3" ref="BC15:BC78">SpellNumber(L15,BB15)</f>
        <v>INR  One Lakh Seven Thousand Nine Hundred &amp; Forty One  and Paise Twelve Only</v>
      </c>
      <c r="IE15" s="16">
        <v>3</v>
      </c>
      <c r="IF15" s="16" t="s">
        <v>47</v>
      </c>
      <c r="IG15" s="16" t="s">
        <v>48</v>
      </c>
      <c r="IH15" s="16">
        <v>10</v>
      </c>
      <c r="II15" s="16" t="s">
        <v>39</v>
      </c>
    </row>
    <row r="16" spans="1:243" s="15" customFormat="1" ht="93.75" customHeight="1">
      <c r="A16" s="27">
        <v>4</v>
      </c>
      <c r="B16" s="48" t="s">
        <v>281</v>
      </c>
      <c r="C16" s="50" t="s">
        <v>44</v>
      </c>
      <c r="D16" s="69">
        <v>610</v>
      </c>
      <c r="E16" s="70" t="s">
        <v>258</v>
      </c>
      <c r="F16" s="71">
        <v>78.31</v>
      </c>
      <c r="G16" s="64"/>
      <c r="H16" s="54"/>
      <c r="I16" s="53" t="s">
        <v>40</v>
      </c>
      <c r="J16" s="55">
        <f t="shared" si="0"/>
        <v>1</v>
      </c>
      <c r="K16" s="56" t="s">
        <v>65</v>
      </c>
      <c r="L16" s="56" t="s">
        <v>7</v>
      </c>
      <c r="M16" s="65"/>
      <c r="N16" s="64"/>
      <c r="O16" s="64"/>
      <c r="P16" s="66"/>
      <c r="Q16" s="64"/>
      <c r="R16" s="64"/>
      <c r="S16" s="66"/>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7">
        <f t="shared" si="1"/>
        <v>47769.1</v>
      </c>
      <c r="BB16" s="68">
        <f t="shared" si="2"/>
        <v>47769.1</v>
      </c>
      <c r="BC16" s="63" t="str">
        <f t="shared" si="3"/>
        <v>INR  Forty Seven Thousand Seven Hundred &amp; Sixty Nine  and Paise Ten Only</v>
      </c>
      <c r="IE16" s="16">
        <v>1.01</v>
      </c>
      <c r="IF16" s="16" t="s">
        <v>41</v>
      </c>
      <c r="IG16" s="16" t="s">
        <v>37</v>
      </c>
      <c r="IH16" s="16">
        <v>123.223</v>
      </c>
      <c r="II16" s="16" t="s">
        <v>39</v>
      </c>
    </row>
    <row r="17" spans="1:243" s="15" customFormat="1" ht="108.75" customHeight="1">
      <c r="A17" s="27">
        <v>5</v>
      </c>
      <c r="B17" s="48" t="s">
        <v>292</v>
      </c>
      <c r="C17" s="50" t="s">
        <v>46</v>
      </c>
      <c r="D17" s="69">
        <v>74</v>
      </c>
      <c r="E17" s="70" t="s">
        <v>258</v>
      </c>
      <c r="F17" s="71">
        <v>5757</v>
      </c>
      <c r="G17" s="64"/>
      <c r="H17" s="54"/>
      <c r="I17" s="53" t="s">
        <v>40</v>
      </c>
      <c r="J17" s="55">
        <f t="shared" si="0"/>
        <v>1</v>
      </c>
      <c r="K17" s="56" t="s">
        <v>65</v>
      </c>
      <c r="L17" s="56" t="s">
        <v>7</v>
      </c>
      <c r="M17" s="65"/>
      <c r="N17" s="64"/>
      <c r="O17" s="64"/>
      <c r="P17" s="66"/>
      <c r="Q17" s="64"/>
      <c r="R17" s="64"/>
      <c r="S17" s="66"/>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7">
        <f t="shared" si="1"/>
        <v>426018</v>
      </c>
      <c r="BB17" s="68">
        <f t="shared" si="2"/>
        <v>426018</v>
      </c>
      <c r="BC17" s="63" t="str">
        <f t="shared" si="3"/>
        <v>INR  Four Lakh Twenty Six Thousand  &amp;Eighteen  Only</v>
      </c>
      <c r="IE17" s="16">
        <v>1.02</v>
      </c>
      <c r="IF17" s="16" t="s">
        <v>42</v>
      </c>
      <c r="IG17" s="16" t="s">
        <v>43</v>
      </c>
      <c r="IH17" s="16">
        <v>213</v>
      </c>
      <c r="II17" s="16" t="s">
        <v>39</v>
      </c>
    </row>
    <row r="18" spans="1:243" s="15" customFormat="1" ht="244.5" customHeight="1">
      <c r="A18" s="27">
        <v>6</v>
      </c>
      <c r="B18" s="48" t="s">
        <v>293</v>
      </c>
      <c r="C18" s="50" t="s">
        <v>49</v>
      </c>
      <c r="D18" s="69">
        <v>460</v>
      </c>
      <c r="E18" s="70" t="s">
        <v>258</v>
      </c>
      <c r="F18" s="71">
        <v>7410.03</v>
      </c>
      <c r="G18" s="64"/>
      <c r="H18" s="54"/>
      <c r="I18" s="53" t="s">
        <v>40</v>
      </c>
      <c r="J18" s="55">
        <f t="shared" si="0"/>
        <v>1</v>
      </c>
      <c r="K18" s="56" t="s">
        <v>65</v>
      </c>
      <c r="L18" s="56" t="s">
        <v>7</v>
      </c>
      <c r="M18" s="65"/>
      <c r="N18" s="64"/>
      <c r="O18" s="64"/>
      <c r="P18" s="66"/>
      <c r="Q18" s="64"/>
      <c r="R18" s="64"/>
      <c r="S18" s="66"/>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7">
        <f t="shared" si="1"/>
        <v>3408613.8</v>
      </c>
      <c r="BB18" s="68">
        <f t="shared" si="2"/>
        <v>3408613.8</v>
      </c>
      <c r="BC18" s="63" t="str">
        <f t="shared" si="3"/>
        <v>INR  Thirty Four Lakh Eight Thousand Six Hundred &amp; Thirteen  and Paise Eighty Only</v>
      </c>
      <c r="IE18" s="16">
        <v>2</v>
      </c>
      <c r="IF18" s="16" t="s">
        <v>36</v>
      </c>
      <c r="IG18" s="16" t="s">
        <v>45</v>
      </c>
      <c r="IH18" s="16">
        <v>10</v>
      </c>
      <c r="II18" s="16" t="s">
        <v>39</v>
      </c>
    </row>
    <row r="19" spans="1:243" s="15" customFormat="1" ht="321.75" customHeight="1">
      <c r="A19" s="27">
        <v>7</v>
      </c>
      <c r="B19" s="48" t="s">
        <v>294</v>
      </c>
      <c r="C19" s="50" t="s">
        <v>50</v>
      </c>
      <c r="D19" s="69">
        <v>170</v>
      </c>
      <c r="E19" s="70" t="s">
        <v>258</v>
      </c>
      <c r="F19" s="71">
        <v>7506.03</v>
      </c>
      <c r="G19" s="64"/>
      <c r="H19" s="54"/>
      <c r="I19" s="53" t="s">
        <v>40</v>
      </c>
      <c r="J19" s="55">
        <f t="shared" si="0"/>
        <v>1</v>
      </c>
      <c r="K19" s="56" t="s">
        <v>65</v>
      </c>
      <c r="L19" s="56" t="s">
        <v>7</v>
      </c>
      <c r="M19" s="65"/>
      <c r="N19" s="64"/>
      <c r="O19" s="64"/>
      <c r="P19" s="66"/>
      <c r="Q19" s="64"/>
      <c r="R19" s="64"/>
      <c r="S19" s="66"/>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7">
        <f t="shared" si="1"/>
        <v>1276025.1</v>
      </c>
      <c r="BB19" s="68">
        <f t="shared" si="2"/>
        <v>1276025.1</v>
      </c>
      <c r="BC19" s="63" t="str">
        <f t="shared" si="3"/>
        <v>INR  Twelve Lakh Seventy Six Thousand  &amp;Twenty Five  and Paise Ten Only</v>
      </c>
      <c r="IE19" s="16">
        <v>3</v>
      </c>
      <c r="IF19" s="16" t="s">
        <v>47</v>
      </c>
      <c r="IG19" s="16" t="s">
        <v>48</v>
      </c>
      <c r="IH19" s="16">
        <v>10</v>
      </c>
      <c r="II19" s="16" t="s">
        <v>39</v>
      </c>
    </row>
    <row r="20" spans="1:243" s="15" customFormat="1" ht="163.5" customHeight="1">
      <c r="A20" s="27">
        <v>8</v>
      </c>
      <c r="B20" s="48" t="s">
        <v>295</v>
      </c>
      <c r="C20" s="50" t="s">
        <v>51</v>
      </c>
      <c r="D20" s="69">
        <v>2150</v>
      </c>
      <c r="E20" s="70" t="s">
        <v>273</v>
      </c>
      <c r="F20" s="71">
        <v>343</v>
      </c>
      <c r="G20" s="64"/>
      <c r="H20" s="54"/>
      <c r="I20" s="53" t="s">
        <v>40</v>
      </c>
      <c r="J20" s="55">
        <f t="shared" si="0"/>
        <v>1</v>
      </c>
      <c r="K20" s="56" t="s">
        <v>65</v>
      </c>
      <c r="L20" s="56" t="s">
        <v>7</v>
      </c>
      <c r="M20" s="65"/>
      <c r="N20" s="64"/>
      <c r="O20" s="64"/>
      <c r="P20" s="66"/>
      <c r="Q20" s="64"/>
      <c r="R20" s="64"/>
      <c r="S20" s="66"/>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7">
        <f t="shared" si="1"/>
        <v>737450</v>
      </c>
      <c r="BB20" s="68">
        <f t="shared" si="2"/>
        <v>737450</v>
      </c>
      <c r="BC20" s="63" t="str">
        <f t="shared" si="3"/>
        <v>INR  Seven Lakh Thirty Seven Thousand Four Hundred &amp; Fifty  Only</v>
      </c>
      <c r="IE20" s="16">
        <v>1.01</v>
      </c>
      <c r="IF20" s="16" t="s">
        <v>41</v>
      </c>
      <c r="IG20" s="16" t="s">
        <v>37</v>
      </c>
      <c r="IH20" s="16">
        <v>123.223</v>
      </c>
      <c r="II20" s="16" t="s">
        <v>39</v>
      </c>
    </row>
    <row r="21" spans="1:243" s="15" customFormat="1" ht="156" customHeight="1">
      <c r="A21" s="27">
        <v>9</v>
      </c>
      <c r="B21" s="48" t="s">
        <v>296</v>
      </c>
      <c r="C21" s="50" t="s">
        <v>52</v>
      </c>
      <c r="D21" s="69">
        <v>1435</v>
      </c>
      <c r="E21" s="70" t="s">
        <v>273</v>
      </c>
      <c r="F21" s="71">
        <v>361</v>
      </c>
      <c r="G21" s="64"/>
      <c r="H21" s="54"/>
      <c r="I21" s="53" t="s">
        <v>40</v>
      </c>
      <c r="J21" s="55">
        <f t="shared" si="0"/>
        <v>1</v>
      </c>
      <c r="K21" s="56" t="s">
        <v>65</v>
      </c>
      <c r="L21" s="56" t="s">
        <v>7</v>
      </c>
      <c r="M21" s="65"/>
      <c r="N21" s="64"/>
      <c r="O21" s="64"/>
      <c r="P21" s="66"/>
      <c r="Q21" s="64"/>
      <c r="R21" s="64"/>
      <c r="S21" s="66"/>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7">
        <f t="shared" si="1"/>
        <v>518035</v>
      </c>
      <c r="BB21" s="68">
        <f t="shared" si="2"/>
        <v>518035</v>
      </c>
      <c r="BC21" s="63" t="str">
        <f t="shared" si="3"/>
        <v>INR  Five Lakh Eighteen Thousand  &amp;Thirty Five  Only</v>
      </c>
      <c r="IE21" s="16"/>
      <c r="IF21" s="16"/>
      <c r="IG21" s="16"/>
      <c r="IH21" s="16"/>
      <c r="II21" s="16"/>
    </row>
    <row r="22" spans="1:243" s="15" customFormat="1" ht="177" customHeight="1">
      <c r="A22" s="27">
        <v>10</v>
      </c>
      <c r="B22" s="48" t="s">
        <v>297</v>
      </c>
      <c r="C22" s="50" t="s">
        <v>53</v>
      </c>
      <c r="D22" s="69">
        <v>46</v>
      </c>
      <c r="E22" s="70" t="s">
        <v>274</v>
      </c>
      <c r="F22" s="71">
        <v>62487</v>
      </c>
      <c r="G22" s="64"/>
      <c r="H22" s="54"/>
      <c r="I22" s="53" t="s">
        <v>40</v>
      </c>
      <c r="J22" s="55">
        <f t="shared" si="0"/>
        <v>1</v>
      </c>
      <c r="K22" s="56" t="s">
        <v>65</v>
      </c>
      <c r="L22" s="56" t="s">
        <v>7</v>
      </c>
      <c r="M22" s="65"/>
      <c r="N22" s="64"/>
      <c r="O22" s="64"/>
      <c r="P22" s="66"/>
      <c r="Q22" s="64"/>
      <c r="R22" s="64"/>
      <c r="S22" s="66"/>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7">
        <f t="shared" si="1"/>
        <v>2874402</v>
      </c>
      <c r="BB22" s="68">
        <f t="shared" si="2"/>
        <v>2874402</v>
      </c>
      <c r="BC22" s="63" t="str">
        <f t="shared" si="3"/>
        <v>INR  Twenty Eight Lakh Seventy Four Thousand Four Hundred &amp; Two  Only</v>
      </c>
      <c r="IE22" s="16"/>
      <c r="IF22" s="16"/>
      <c r="IG22" s="16"/>
      <c r="IH22" s="16"/>
      <c r="II22" s="16"/>
    </row>
    <row r="23" spans="1:243" s="15" customFormat="1" ht="159.75" customHeight="1">
      <c r="A23" s="27">
        <v>11</v>
      </c>
      <c r="B23" s="48" t="s">
        <v>298</v>
      </c>
      <c r="C23" s="50" t="s">
        <v>54</v>
      </c>
      <c r="D23" s="69">
        <v>17</v>
      </c>
      <c r="E23" s="70" t="s">
        <v>274</v>
      </c>
      <c r="F23" s="71">
        <v>62927</v>
      </c>
      <c r="G23" s="64"/>
      <c r="H23" s="54"/>
      <c r="I23" s="53" t="s">
        <v>40</v>
      </c>
      <c r="J23" s="55">
        <f t="shared" si="0"/>
        <v>1</v>
      </c>
      <c r="K23" s="56" t="s">
        <v>65</v>
      </c>
      <c r="L23" s="56" t="s">
        <v>7</v>
      </c>
      <c r="M23" s="65"/>
      <c r="N23" s="64"/>
      <c r="O23" s="64"/>
      <c r="P23" s="66"/>
      <c r="Q23" s="64"/>
      <c r="R23" s="64"/>
      <c r="S23" s="66"/>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7">
        <f t="shared" si="1"/>
        <v>1069759</v>
      </c>
      <c r="BB23" s="68">
        <f t="shared" si="2"/>
        <v>1069759</v>
      </c>
      <c r="BC23" s="63" t="str">
        <f t="shared" si="3"/>
        <v>INR  Ten Lakh Sixty Nine Thousand Seven Hundred &amp; Fifty Nine  Only</v>
      </c>
      <c r="IE23" s="16"/>
      <c r="IF23" s="16"/>
      <c r="IG23" s="16"/>
      <c r="IH23" s="16"/>
      <c r="II23" s="16"/>
    </row>
    <row r="24" spans="1:243" s="15" customFormat="1" ht="89.25" customHeight="1">
      <c r="A24" s="27">
        <v>12</v>
      </c>
      <c r="B24" s="48" t="s">
        <v>299</v>
      </c>
      <c r="C24" s="50" t="s">
        <v>55</v>
      </c>
      <c r="D24" s="69">
        <v>64</v>
      </c>
      <c r="E24" s="70" t="s">
        <v>258</v>
      </c>
      <c r="F24" s="71">
        <v>5503</v>
      </c>
      <c r="G24" s="64"/>
      <c r="H24" s="54"/>
      <c r="I24" s="53" t="s">
        <v>40</v>
      </c>
      <c r="J24" s="55">
        <f t="shared" si="0"/>
        <v>1</v>
      </c>
      <c r="K24" s="56" t="s">
        <v>65</v>
      </c>
      <c r="L24" s="56" t="s">
        <v>7</v>
      </c>
      <c r="M24" s="65"/>
      <c r="N24" s="64"/>
      <c r="O24" s="64"/>
      <c r="P24" s="66"/>
      <c r="Q24" s="64"/>
      <c r="R24" s="64"/>
      <c r="S24" s="66"/>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7">
        <f t="shared" si="1"/>
        <v>352192</v>
      </c>
      <c r="BB24" s="68">
        <f t="shared" si="2"/>
        <v>352192</v>
      </c>
      <c r="BC24" s="63" t="str">
        <f t="shared" si="3"/>
        <v>INR  Three Lakh Fifty Two Thousand One Hundred &amp; Ninety Two  Only</v>
      </c>
      <c r="IE24" s="16"/>
      <c r="IF24" s="16"/>
      <c r="IG24" s="16"/>
      <c r="IH24" s="16"/>
      <c r="II24" s="16"/>
    </row>
    <row r="25" spans="1:243" s="15" customFormat="1" ht="75.75" customHeight="1">
      <c r="A25" s="27">
        <v>13</v>
      </c>
      <c r="B25" s="48" t="s">
        <v>300</v>
      </c>
      <c r="C25" s="50" t="s">
        <v>56</v>
      </c>
      <c r="D25" s="69">
        <v>91</v>
      </c>
      <c r="E25" s="70" t="s">
        <v>258</v>
      </c>
      <c r="F25" s="71">
        <v>5728</v>
      </c>
      <c r="G25" s="64"/>
      <c r="H25" s="54"/>
      <c r="I25" s="53" t="s">
        <v>40</v>
      </c>
      <c r="J25" s="55">
        <f t="shared" si="0"/>
        <v>1</v>
      </c>
      <c r="K25" s="56" t="s">
        <v>65</v>
      </c>
      <c r="L25" s="56" t="s">
        <v>7</v>
      </c>
      <c r="M25" s="65"/>
      <c r="N25" s="64"/>
      <c r="O25" s="64"/>
      <c r="P25" s="66"/>
      <c r="Q25" s="64"/>
      <c r="R25" s="64"/>
      <c r="S25" s="66"/>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7">
        <f t="shared" si="1"/>
        <v>521248</v>
      </c>
      <c r="BB25" s="68">
        <f t="shared" si="2"/>
        <v>521248</v>
      </c>
      <c r="BC25" s="63" t="str">
        <f t="shared" si="3"/>
        <v>INR  Five Lakh Twenty One Thousand Two Hundred &amp; Forty Eight  Only</v>
      </c>
      <c r="IE25" s="16"/>
      <c r="IF25" s="16"/>
      <c r="IG25" s="16"/>
      <c r="IH25" s="16"/>
      <c r="II25" s="16"/>
    </row>
    <row r="26" spans="1:243" s="15" customFormat="1" ht="112.5" customHeight="1">
      <c r="A26" s="27">
        <v>14</v>
      </c>
      <c r="B26" s="48" t="s">
        <v>464</v>
      </c>
      <c r="C26" s="50" t="s">
        <v>57</v>
      </c>
      <c r="D26" s="69">
        <v>118</v>
      </c>
      <c r="E26" s="70" t="s">
        <v>258</v>
      </c>
      <c r="F26" s="71">
        <v>5840</v>
      </c>
      <c r="G26" s="64"/>
      <c r="H26" s="54"/>
      <c r="I26" s="53" t="s">
        <v>40</v>
      </c>
      <c r="J26" s="55">
        <f t="shared" si="0"/>
        <v>1</v>
      </c>
      <c r="K26" s="56" t="s">
        <v>65</v>
      </c>
      <c r="L26" s="56" t="s">
        <v>7</v>
      </c>
      <c r="M26" s="65"/>
      <c r="N26" s="64"/>
      <c r="O26" s="64"/>
      <c r="P26" s="66"/>
      <c r="Q26" s="64"/>
      <c r="R26" s="64"/>
      <c r="S26" s="66"/>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7">
        <f t="shared" si="1"/>
        <v>689120</v>
      </c>
      <c r="BB26" s="68">
        <f t="shared" si="2"/>
        <v>689120</v>
      </c>
      <c r="BC26" s="63" t="str">
        <f t="shared" si="3"/>
        <v>INR  Six Lakh Eighty Nine Thousand One Hundred &amp; Twenty  Only</v>
      </c>
      <c r="IE26" s="16"/>
      <c r="IF26" s="16"/>
      <c r="IG26" s="16"/>
      <c r="IH26" s="16"/>
      <c r="II26" s="16"/>
    </row>
    <row r="27" spans="1:243" s="15" customFormat="1" ht="102.75" customHeight="1">
      <c r="A27" s="27">
        <v>15</v>
      </c>
      <c r="B27" s="48" t="s">
        <v>301</v>
      </c>
      <c r="C27" s="50" t="s">
        <v>58</v>
      </c>
      <c r="D27" s="69">
        <v>252</v>
      </c>
      <c r="E27" s="70" t="s">
        <v>257</v>
      </c>
      <c r="F27" s="71">
        <v>805</v>
      </c>
      <c r="G27" s="64"/>
      <c r="H27" s="54"/>
      <c r="I27" s="53" t="s">
        <v>40</v>
      </c>
      <c r="J27" s="55">
        <f t="shared" si="0"/>
        <v>1</v>
      </c>
      <c r="K27" s="56" t="s">
        <v>65</v>
      </c>
      <c r="L27" s="56" t="s">
        <v>7</v>
      </c>
      <c r="M27" s="65"/>
      <c r="N27" s="64"/>
      <c r="O27" s="64"/>
      <c r="P27" s="66"/>
      <c r="Q27" s="64"/>
      <c r="R27" s="64"/>
      <c r="S27" s="66"/>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7">
        <f t="shared" si="1"/>
        <v>202860</v>
      </c>
      <c r="BB27" s="68">
        <f t="shared" si="2"/>
        <v>202860</v>
      </c>
      <c r="BC27" s="63" t="str">
        <f t="shared" si="3"/>
        <v>INR  Two Lakh Two Thousand Eight Hundred &amp; Sixty  Only</v>
      </c>
      <c r="IE27" s="16"/>
      <c r="IF27" s="16"/>
      <c r="IG27" s="16"/>
      <c r="IH27" s="16"/>
      <c r="II27" s="16"/>
    </row>
    <row r="28" spans="1:243" s="15" customFormat="1" ht="137.25" customHeight="1">
      <c r="A28" s="27">
        <v>16</v>
      </c>
      <c r="B28" s="48" t="s">
        <v>302</v>
      </c>
      <c r="C28" s="50" t="s">
        <v>59</v>
      </c>
      <c r="D28" s="69">
        <v>535</v>
      </c>
      <c r="E28" s="70" t="s">
        <v>257</v>
      </c>
      <c r="F28" s="71">
        <v>817</v>
      </c>
      <c r="G28" s="64"/>
      <c r="H28" s="54"/>
      <c r="I28" s="53" t="s">
        <v>40</v>
      </c>
      <c r="J28" s="55">
        <f t="shared" si="0"/>
        <v>1</v>
      </c>
      <c r="K28" s="56" t="s">
        <v>65</v>
      </c>
      <c r="L28" s="56" t="s">
        <v>7</v>
      </c>
      <c r="M28" s="65"/>
      <c r="N28" s="64"/>
      <c r="O28" s="64"/>
      <c r="P28" s="66"/>
      <c r="Q28" s="64"/>
      <c r="R28" s="64"/>
      <c r="S28" s="66"/>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7">
        <f t="shared" si="1"/>
        <v>437095</v>
      </c>
      <c r="BB28" s="68">
        <f t="shared" si="2"/>
        <v>437095</v>
      </c>
      <c r="BC28" s="63" t="str">
        <f t="shared" si="3"/>
        <v>INR  Four Lakh Thirty Seven Thousand  &amp;Ninety Five  Only</v>
      </c>
      <c r="IE28" s="16"/>
      <c r="IF28" s="16"/>
      <c r="IG28" s="16"/>
      <c r="IH28" s="16"/>
      <c r="II28" s="16"/>
    </row>
    <row r="29" spans="1:243" s="15" customFormat="1" ht="225" customHeight="1">
      <c r="A29" s="27">
        <v>17</v>
      </c>
      <c r="B29" s="48" t="s">
        <v>303</v>
      </c>
      <c r="C29" s="50" t="s">
        <v>60</v>
      </c>
      <c r="D29" s="69">
        <v>70</v>
      </c>
      <c r="E29" s="70" t="s">
        <v>257</v>
      </c>
      <c r="F29" s="71">
        <v>220</v>
      </c>
      <c r="G29" s="64"/>
      <c r="H29" s="54"/>
      <c r="I29" s="53" t="s">
        <v>40</v>
      </c>
      <c r="J29" s="55">
        <f t="shared" si="0"/>
        <v>1</v>
      </c>
      <c r="K29" s="56" t="s">
        <v>65</v>
      </c>
      <c r="L29" s="56" t="s">
        <v>7</v>
      </c>
      <c r="M29" s="65"/>
      <c r="N29" s="64"/>
      <c r="O29" s="64"/>
      <c r="P29" s="66"/>
      <c r="Q29" s="64"/>
      <c r="R29" s="64"/>
      <c r="S29" s="66"/>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7">
        <f t="shared" si="1"/>
        <v>15400</v>
      </c>
      <c r="BB29" s="68">
        <f t="shared" si="2"/>
        <v>15400</v>
      </c>
      <c r="BC29" s="63" t="str">
        <f t="shared" si="3"/>
        <v>INR  Fifteen Thousand Four Hundred    Only</v>
      </c>
      <c r="IE29" s="16"/>
      <c r="IF29" s="16"/>
      <c r="IG29" s="16"/>
      <c r="IH29" s="16"/>
      <c r="II29" s="16"/>
    </row>
    <row r="30" spans="1:243" s="15" customFormat="1" ht="93.75" customHeight="1">
      <c r="A30" s="27">
        <v>18</v>
      </c>
      <c r="B30" s="48" t="s">
        <v>256</v>
      </c>
      <c r="C30" s="50" t="s">
        <v>61</v>
      </c>
      <c r="D30" s="69">
        <v>3050</v>
      </c>
      <c r="E30" s="70" t="s">
        <v>275</v>
      </c>
      <c r="F30" s="71">
        <v>21</v>
      </c>
      <c r="G30" s="64"/>
      <c r="H30" s="54"/>
      <c r="I30" s="53" t="s">
        <v>40</v>
      </c>
      <c r="J30" s="55">
        <f t="shared" si="0"/>
        <v>1</v>
      </c>
      <c r="K30" s="56" t="s">
        <v>65</v>
      </c>
      <c r="L30" s="56" t="s">
        <v>7</v>
      </c>
      <c r="M30" s="65"/>
      <c r="N30" s="64"/>
      <c r="O30" s="64"/>
      <c r="P30" s="66"/>
      <c r="Q30" s="64"/>
      <c r="R30" s="64"/>
      <c r="S30" s="66"/>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7">
        <f t="shared" si="1"/>
        <v>64050</v>
      </c>
      <c r="BB30" s="68">
        <f t="shared" si="2"/>
        <v>64050</v>
      </c>
      <c r="BC30" s="63" t="str">
        <f t="shared" si="3"/>
        <v>INR  Sixty Four Thousand  &amp;Fifty  Only</v>
      </c>
      <c r="IE30" s="16"/>
      <c r="IF30" s="16"/>
      <c r="IG30" s="16"/>
      <c r="IH30" s="16"/>
      <c r="II30" s="16"/>
    </row>
    <row r="31" spans="1:243" s="15" customFormat="1" ht="228.75" customHeight="1">
      <c r="A31" s="27">
        <v>19</v>
      </c>
      <c r="B31" s="48" t="s">
        <v>304</v>
      </c>
      <c r="C31" s="50" t="s">
        <v>71</v>
      </c>
      <c r="D31" s="69">
        <v>120</v>
      </c>
      <c r="E31" s="70" t="s">
        <v>457</v>
      </c>
      <c r="F31" s="71">
        <v>3142</v>
      </c>
      <c r="G31" s="64"/>
      <c r="H31" s="54"/>
      <c r="I31" s="53" t="s">
        <v>40</v>
      </c>
      <c r="J31" s="55">
        <f t="shared" si="0"/>
        <v>1</v>
      </c>
      <c r="K31" s="56" t="s">
        <v>65</v>
      </c>
      <c r="L31" s="56" t="s">
        <v>7</v>
      </c>
      <c r="M31" s="65"/>
      <c r="N31" s="64"/>
      <c r="O31" s="64"/>
      <c r="P31" s="66"/>
      <c r="Q31" s="64"/>
      <c r="R31" s="64"/>
      <c r="S31" s="66"/>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7">
        <f t="shared" si="1"/>
        <v>377040</v>
      </c>
      <c r="BB31" s="68">
        <f t="shared" si="2"/>
        <v>377040</v>
      </c>
      <c r="BC31" s="63" t="str">
        <f t="shared" si="3"/>
        <v>INR  Three Lakh Seventy Seven Thousand  &amp;Forty  Only</v>
      </c>
      <c r="IE31" s="16"/>
      <c r="IF31" s="16"/>
      <c r="IG31" s="16"/>
      <c r="IH31" s="16"/>
      <c r="II31" s="16"/>
    </row>
    <row r="32" spans="1:243" s="15" customFormat="1" ht="231.75" customHeight="1">
      <c r="A32" s="27">
        <v>20</v>
      </c>
      <c r="B32" s="48" t="s">
        <v>305</v>
      </c>
      <c r="C32" s="50" t="s">
        <v>72</v>
      </c>
      <c r="D32" s="69">
        <v>1.072</v>
      </c>
      <c r="E32" s="70" t="s">
        <v>458</v>
      </c>
      <c r="F32" s="71">
        <v>81778</v>
      </c>
      <c r="G32" s="64"/>
      <c r="H32" s="54"/>
      <c r="I32" s="53" t="s">
        <v>40</v>
      </c>
      <c r="J32" s="55">
        <f t="shared" si="0"/>
        <v>1</v>
      </c>
      <c r="K32" s="56" t="s">
        <v>65</v>
      </c>
      <c r="L32" s="56" t="s">
        <v>7</v>
      </c>
      <c r="M32" s="65"/>
      <c r="N32" s="64"/>
      <c r="O32" s="64"/>
      <c r="P32" s="66"/>
      <c r="Q32" s="64"/>
      <c r="R32" s="64"/>
      <c r="S32" s="66"/>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7">
        <f t="shared" si="1"/>
        <v>87666.02</v>
      </c>
      <c r="BB32" s="68">
        <f t="shared" si="2"/>
        <v>87666.02</v>
      </c>
      <c r="BC32" s="63" t="str">
        <f t="shared" si="3"/>
        <v>INR  Eighty Seven Thousand Six Hundred &amp; Sixty Six  and Paise Two Only</v>
      </c>
      <c r="IE32" s="16"/>
      <c r="IF32" s="16"/>
      <c r="IG32" s="16"/>
      <c r="IH32" s="16"/>
      <c r="II32" s="16"/>
    </row>
    <row r="33" spans="1:243" s="15" customFormat="1" ht="153.75" customHeight="1">
      <c r="A33" s="27">
        <v>21</v>
      </c>
      <c r="B33" s="48" t="s">
        <v>306</v>
      </c>
      <c r="C33" s="50" t="s">
        <v>73</v>
      </c>
      <c r="D33" s="69">
        <v>1.378</v>
      </c>
      <c r="E33" s="70" t="s">
        <v>458</v>
      </c>
      <c r="F33" s="71">
        <v>81978</v>
      </c>
      <c r="G33" s="64"/>
      <c r="H33" s="54"/>
      <c r="I33" s="53" t="s">
        <v>40</v>
      </c>
      <c r="J33" s="55">
        <f t="shared" si="0"/>
        <v>1</v>
      </c>
      <c r="K33" s="56" t="s">
        <v>65</v>
      </c>
      <c r="L33" s="56" t="s">
        <v>7</v>
      </c>
      <c r="M33" s="65"/>
      <c r="N33" s="64"/>
      <c r="O33" s="64"/>
      <c r="P33" s="66"/>
      <c r="Q33" s="64"/>
      <c r="R33" s="64"/>
      <c r="S33" s="66"/>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7">
        <f t="shared" si="1"/>
        <v>112965.68</v>
      </c>
      <c r="BB33" s="68">
        <f t="shared" si="2"/>
        <v>112965.68</v>
      </c>
      <c r="BC33" s="63" t="str">
        <f t="shared" si="3"/>
        <v>INR  One Lakh Twelve Thousand Nine Hundred &amp; Sixty Five  and Paise Sixty Eight Only</v>
      </c>
      <c r="IE33" s="16"/>
      <c r="IF33" s="16"/>
      <c r="IG33" s="16"/>
      <c r="IH33" s="16"/>
      <c r="II33" s="16"/>
    </row>
    <row r="34" spans="1:243" s="15" customFormat="1" ht="409.5" customHeight="1">
      <c r="A34" s="27">
        <v>22</v>
      </c>
      <c r="B34" s="48" t="s">
        <v>307</v>
      </c>
      <c r="C34" s="50" t="s">
        <v>74</v>
      </c>
      <c r="D34" s="69">
        <v>22</v>
      </c>
      <c r="E34" s="70" t="s">
        <v>457</v>
      </c>
      <c r="F34" s="71">
        <v>2310</v>
      </c>
      <c r="G34" s="64"/>
      <c r="H34" s="54"/>
      <c r="I34" s="53" t="s">
        <v>40</v>
      </c>
      <c r="J34" s="55">
        <f t="shared" si="0"/>
        <v>1</v>
      </c>
      <c r="K34" s="56" t="s">
        <v>65</v>
      </c>
      <c r="L34" s="56" t="s">
        <v>7</v>
      </c>
      <c r="M34" s="65"/>
      <c r="N34" s="64"/>
      <c r="O34" s="64"/>
      <c r="P34" s="66"/>
      <c r="Q34" s="64"/>
      <c r="R34" s="64"/>
      <c r="S34" s="66"/>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7">
        <f t="shared" si="1"/>
        <v>50820</v>
      </c>
      <c r="BB34" s="68">
        <f t="shared" si="2"/>
        <v>50820</v>
      </c>
      <c r="BC34" s="63" t="str">
        <f t="shared" si="3"/>
        <v>INR  Fifty Thousand Eight Hundred &amp; Twenty  Only</v>
      </c>
      <c r="IE34" s="16"/>
      <c r="IF34" s="16"/>
      <c r="IG34" s="16"/>
      <c r="IH34" s="16"/>
      <c r="II34" s="16"/>
    </row>
    <row r="35" spans="1:243" s="15" customFormat="1" ht="409.5" customHeight="1">
      <c r="A35" s="27">
        <v>23</v>
      </c>
      <c r="B35" s="48" t="s">
        <v>308</v>
      </c>
      <c r="C35" s="50" t="s">
        <v>75</v>
      </c>
      <c r="D35" s="69">
        <v>30</v>
      </c>
      <c r="E35" s="70" t="s">
        <v>457</v>
      </c>
      <c r="F35" s="71">
        <v>2325</v>
      </c>
      <c r="G35" s="64"/>
      <c r="H35" s="54"/>
      <c r="I35" s="53" t="s">
        <v>40</v>
      </c>
      <c r="J35" s="55">
        <f t="shared" si="0"/>
        <v>1</v>
      </c>
      <c r="K35" s="56" t="s">
        <v>65</v>
      </c>
      <c r="L35" s="56" t="s">
        <v>7</v>
      </c>
      <c r="M35" s="65"/>
      <c r="N35" s="64"/>
      <c r="O35" s="64"/>
      <c r="P35" s="66"/>
      <c r="Q35" s="64"/>
      <c r="R35" s="64"/>
      <c r="S35" s="66"/>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7">
        <f t="shared" si="1"/>
        <v>69750</v>
      </c>
      <c r="BB35" s="68">
        <f t="shared" si="2"/>
        <v>69750</v>
      </c>
      <c r="BC35" s="63" t="str">
        <f t="shared" si="3"/>
        <v>INR  Sixty Nine Thousand Seven Hundred &amp; Fifty  Only</v>
      </c>
      <c r="IE35" s="16"/>
      <c r="IF35" s="16"/>
      <c r="IG35" s="16"/>
      <c r="IH35" s="16"/>
      <c r="II35" s="16"/>
    </row>
    <row r="36" spans="1:243" s="15" customFormat="1" ht="304.5" customHeight="1">
      <c r="A36" s="27">
        <v>24</v>
      </c>
      <c r="B36" s="48" t="s">
        <v>309</v>
      </c>
      <c r="C36" s="50" t="s">
        <v>76</v>
      </c>
      <c r="D36" s="69">
        <v>145</v>
      </c>
      <c r="E36" s="70" t="s">
        <v>259</v>
      </c>
      <c r="F36" s="71">
        <v>282</v>
      </c>
      <c r="G36" s="64"/>
      <c r="H36" s="54"/>
      <c r="I36" s="53" t="s">
        <v>40</v>
      </c>
      <c r="J36" s="55">
        <f t="shared" si="0"/>
        <v>1</v>
      </c>
      <c r="K36" s="56" t="s">
        <v>65</v>
      </c>
      <c r="L36" s="56" t="s">
        <v>7</v>
      </c>
      <c r="M36" s="65"/>
      <c r="N36" s="64"/>
      <c r="O36" s="64"/>
      <c r="P36" s="66"/>
      <c r="Q36" s="64"/>
      <c r="R36" s="64"/>
      <c r="S36" s="66"/>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7">
        <f t="shared" si="1"/>
        <v>40890</v>
      </c>
      <c r="BB36" s="68">
        <f t="shared" si="2"/>
        <v>40890</v>
      </c>
      <c r="BC36" s="63" t="str">
        <f t="shared" si="3"/>
        <v>INR  Forty Thousand Eight Hundred &amp; Ninety  Only</v>
      </c>
      <c r="IE36" s="16"/>
      <c r="IF36" s="16"/>
      <c r="IG36" s="16"/>
      <c r="IH36" s="16"/>
      <c r="II36" s="16"/>
    </row>
    <row r="37" spans="1:243" s="15" customFormat="1" ht="195.75" customHeight="1">
      <c r="A37" s="27">
        <v>25</v>
      </c>
      <c r="B37" s="48" t="s">
        <v>310</v>
      </c>
      <c r="C37" s="50" t="s">
        <v>77</v>
      </c>
      <c r="D37" s="69">
        <v>835</v>
      </c>
      <c r="E37" s="70" t="s">
        <v>257</v>
      </c>
      <c r="F37" s="71">
        <v>132</v>
      </c>
      <c r="G37" s="64"/>
      <c r="H37" s="54"/>
      <c r="I37" s="53" t="s">
        <v>40</v>
      </c>
      <c r="J37" s="55">
        <f t="shared" si="0"/>
        <v>1</v>
      </c>
      <c r="K37" s="56" t="s">
        <v>65</v>
      </c>
      <c r="L37" s="56" t="s">
        <v>7</v>
      </c>
      <c r="M37" s="65"/>
      <c r="N37" s="64"/>
      <c r="O37" s="64"/>
      <c r="P37" s="66"/>
      <c r="Q37" s="64"/>
      <c r="R37" s="64"/>
      <c r="S37" s="66"/>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7">
        <f t="shared" si="1"/>
        <v>110220</v>
      </c>
      <c r="BB37" s="68">
        <f t="shared" si="2"/>
        <v>110220</v>
      </c>
      <c r="BC37" s="63" t="str">
        <f t="shared" si="3"/>
        <v>INR  One Lakh Ten Thousand Two Hundred &amp; Twenty  Only</v>
      </c>
      <c r="IE37" s="16"/>
      <c r="IF37" s="16"/>
      <c r="IG37" s="16"/>
      <c r="IH37" s="16"/>
      <c r="II37" s="16"/>
    </row>
    <row r="38" spans="1:243" s="15" customFormat="1" ht="165" customHeight="1">
      <c r="A38" s="27">
        <v>26</v>
      </c>
      <c r="B38" s="48" t="s">
        <v>311</v>
      </c>
      <c r="C38" s="50" t="s">
        <v>78</v>
      </c>
      <c r="D38" s="69">
        <v>900</v>
      </c>
      <c r="E38" s="70" t="s">
        <v>257</v>
      </c>
      <c r="F38" s="71">
        <v>136</v>
      </c>
      <c r="G38" s="64"/>
      <c r="H38" s="54"/>
      <c r="I38" s="53" t="s">
        <v>40</v>
      </c>
      <c r="J38" s="55">
        <f t="shared" si="0"/>
        <v>1</v>
      </c>
      <c r="K38" s="56" t="s">
        <v>65</v>
      </c>
      <c r="L38" s="56" t="s">
        <v>7</v>
      </c>
      <c r="M38" s="65"/>
      <c r="N38" s="64"/>
      <c r="O38" s="64"/>
      <c r="P38" s="66"/>
      <c r="Q38" s="64"/>
      <c r="R38" s="64"/>
      <c r="S38" s="66"/>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7">
        <f t="shared" si="1"/>
        <v>122400</v>
      </c>
      <c r="BB38" s="68">
        <f t="shared" si="2"/>
        <v>122400</v>
      </c>
      <c r="BC38" s="63" t="str">
        <f t="shared" si="3"/>
        <v>INR  One Lakh Twenty Two Thousand Four Hundred    Only</v>
      </c>
      <c r="IE38" s="16"/>
      <c r="IF38" s="16"/>
      <c r="IG38" s="16"/>
      <c r="IH38" s="16"/>
      <c r="II38" s="16"/>
    </row>
    <row r="39" spans="1:243" s="15" customFormat="1" ht="156.75" customHeight="1">
      <c r="A39" s="27">
        <v>27</v>
      </c>
      <c r="B39" s="48" t="s">
        <v>312</v>
      </c>
      <c r="C39" s="50" t="s">
        <v>79</v>
      </c>
      <c r="D39" s="69">
        <v>490</v>
      </c>
      <c r="E39" s="70" t="s">
        <v>257</v>
      </c>
      <c r="F39" s="71">
        <v>166</v>
      </c>
      <c r="G39" s="64"/>
      <c r="H39" s="54"/>
      <c r="I39" s="53" t="s">
        <v>40</v>
      </c>
      <c r="J39" s="55">
        <f t="shared" si="0"/>
        <v>1</v>
      </c>
      <c r="K39" s="56" t="s">
        <v>65</v>
      </c>
      <c r="L39" s="56" t="s">
        <v>7</v>
      </c>
      <c r="M39" s="65"/>
      <c r="N39" s="64"/>
      <c r="O39" s="64"/>
      <c r="P39" s="66"/>
      <c r="Q39" s="64"/>
      <c r="R39" s="64"/>
      <c r="S39" s="66"/>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7">
        <f t="shared" si="1"/>
        <v>81340</v>
      </c>
      <c r="BB39" s="68">
        <f t="shared" si="2"/>
        <v>81340</v>
      </c>
      <c r="BC39" s="63" t="str">
        <f t="shared" si="3"/>
        <v>INR  Eighty One Thousand Three Hundred &amp; Forty  Only</v>
      </c>
      <c r="IE39" s="16"/>
      <c r="IF39" s="16"/>
      <c r="IG39" s="16"/>
      <c r="IH39" s="16"/>
      <c r="II39" s="16"/>
    </row>
    <row r="40" spans="1:243" s="15" customFormat="1" ht="165.75" customHeight="1">
      <c r="A40" s="27">
        <v>28</v>
      </c>
      <c r="B40" s="48" t="s">
        <v>313</v>
      </c>
      <c r="C40" s="50" t="s">
        <v>80</v>
      </c>
      <c r="D40" s="69">
        <v>960</v>
      </c>
      <c r="E40" s="70" t="s">
        <v>257</v>
      </c>
      <c r="F40" s="71">
        <v>170</v>
      </c>
      <c r="G40" s="64"/>
      <c r="H40" s="54"/>
      <c r="I40" s="53" t="s">
        <v>40</v>
      </c>
      <c r="J40" s="55">
        <f t="shared" si="0"/>
        <v>1</v>
      </c>
      <c r="K40" s="56" t="s">
        <v>65</v>
      </c>
      <c r="L40" s="56" t="s">
        <v>7</v>
      </c>
      <c r="M40" s="65"/>
      <c r="N40" s="64"/>
      <c r="O40" s="64"/>
      <c r="P40" s="66"/>
      <c r="Q40" s="64"/>
      <c r="R40" s="64"/>
      <c r="S40" s="66"/>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7">
        <f t="shared" si="1"/>
        <v>163200</v>
      </c>
      <c r="BB40" s="68">
        <f t="shared" si="2"/>
        <v>163200</v>
      </c>
      <c r="BC40" s="63" t="str">
        <f t="shared" si="3"/>
        <v>INR  One Lakh Sixty Three Thousand Two Hundred    Only</v>
      </c>
      <c r="IE40" s="16"/>
      <c r="IF40" s="16"/>
      <c r="IG40" s="16"/>
      <c r="IH40" s="16"/>
      <c r="II40" s="16"/>
    </row>
    <row r="41" spans="1:243" s="15" customFormat="1" ht="156.75" customHeight="1">
      <c r="A41" s="27">
        <v>29</v>
      </c>
      <c r="B41" s="48" t="s">
        <v>314</v>
      </c>
      <c r="C41" s="50" t="s">
        <v>81</v>
      </c>
      <c r="D41" s="69">
        <v>1100</v>
      </c>
      <c r="E41" s="70" t="s">
        <v>257</v>
      </c>
      <c r="F41" s="71">
        <v>144</v>
      </c>
      <c r="G41" s="64"/>
      <c r="H41" s="54"/>
      <c r="I41" s="53" t="s">
        <v>40</v>
      </c>
      <c r="J41" s="55">
        <f t="shared" si="0"/>
        <v>1</v>
      </c>
      <c r="K41" s="56" t="s">
        <v>65</v>
      </c>
      <c r="L41" s="56" t="s">
        <v>7</v>
      </c>
      <c r="M41" s="65"/>
      <c r="N41" s="64"/>
      <c r="O41" s="64"/>
      <c r="P41" s="66"/>
      <c r="Q41" s="64"/>
      <c r="R41" s="64"/>
      <c r="S41" s="66"/>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7">
        <f t="shared" si="1"/>
        <v>158400</v>
      </c>
      <c r="BB41" s="68">
        <f t="shared" si="2"/>
        <v>158400</v>
      </c>
      <c r="BC41" s="63" t="str">
        <f t="shared" si="3"/>
        <v>INR  One Lakh Fifty Eight Thousand Four Hundred    Only</v>
      </c>
      <c r="IE41" s="16"/>
      <c r="IF41" s="16"/>
      <c r="IG41" s="16"/>
      <c r="IH41" s="16"/>
      <c r="II41" s="16"/>
    </row>
    <row r="42" spans="1:243" s="15" customFormat="1" ht="154.5" customHeight="1">
      <c r="A42" s="27">
        <v>30</v>
      </c>
      <c r="B42" s="48" t="s">
        <v>315</v>
      </c>
      <c r="C42" s="50" t="s">
        <v>82</v>
      </c>
      <c r="D42" s="69">
        <v>1430</v>
      </c>
      <c r="E42" s="70" t="s">
        <v>257</v>
      </c>
      <c r="F42" s="71">
        <v>148</v>
      </c>
      <c r="G42" s="64"/>
      <c r="H42" s="54"/>
      <c r="I42" s="53" t="s">
        <v>40</v>
      </c>
      <c r="J42" s="55">
        <f t="shared" si="0"/>
        <v>1</v>
      </c>
      <c r="K42" s="56" t="s">
        <v>65</v>
      </c>
      <c r="L42" s="56" t="s">
        <v>7</v>
      </c>
      <c r="M42" s="65"/>
      <c r="N42" s="64"/>
      <c r="O42" s="64"/>
      <c r="P42" s="66"/>
      <c r="Q42" s="64"/>
      <c r="R42" s="64"/>
      <c r="S42" s="66"/>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7">
        <f t="shared" si="1"/>
        <v>211640</v>
      </c>
      <c r="BB42" s="68">
        <f t="shared" si="2"/>
        <v>211640</v>
      </c>
      <c r="BC42" s="63" t="str">
        <f t="shared" si="3"/>
        <v>INR  Two Lakh Eleven Thousand Six Hundred &amp; Forty  Only</v>
      </c>
      <c r="IE42" s="16"/>
      <c r="IF42" s="16"/>
      <c r="IG42" s="16"/>
      <c r="IH42" s="16"/>
      <c r="II42" s="16"/>
    </row>
    <row r="43" spans="1:243" s="15" customFormat="1" ht="65.25" customHeight="1">
      <c r="A43" s="27">
        <v>31</v>
      </c>
      <c r="B43" s="48" t="s">
        <v>316</v>
      </c>
      <c r="C43" s="50" t="s">
        <v>83</v>
      </c>
      <c r="D43" s="69">
        <v>293.97</v>
      </c>
      <c r="E43" s="70" t="s">
        <v>257</v>
      </c>
      <c r="F43" s="71">
        <v>38</v>
      </c>
      <c r="G43" s="64"/>
      <c r="H43" s="54"/>
      <c r="I43" s="53" t="s">
        <v>40</v>
      </c>
      <c r="J43" s="55">
        <f t="shared" si="0"/>
        <v>1</v>
      </c>
      <c r="K43" s="56" t="s">
        <v>65</v>
      </c>
      <c r="L43" s="56" t="s">
        <v>7</v>
      </c>
      <c r="M43" s="65"/>
      <c r="N43" s="64"/>
      <c r="O43" s="64"/>
      <c r="P43" s="66"/>
      <c r="Q43" s="64"/>
      <c r="R43" s="64"/>
      <c r="S43" s="66"/>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7">
        <f t="shared" si="1"/>
        <v>11170.86</v>
      </c>
      <c r="BB43" s="68">
        <f t="shared" si="2"/>
        <v>11170.86</v>
      </c>
      <c r="BC43" s="63" t="str">
        <f t="shared" si="3"/>
        <v>INR  Eleven Thousand One Hundred &amp; Seventy  and Paise Eighty Six Only</v>
      </c>
      <c r="IE43" s="16"/>
      <c r="IF43" s="16"/>
      <c r="IG43" s="16"/>
      <c r="IH43" s="16"/>
      <c r="II43" s="16"/>
    </row>
    <row r="44" spans="1:243" s="15" customFormat="1" ht="66" customHeight="1">
      <c r="A44" s="27">
        <v>32</v>
      </c>
      <c r="B44" s="48" t="s">
        <v>317</v>
      </c>
      <c r="C44" s="50" t="s">
        <v>84</v>
      </c>
      <c r="D44" s="69">
        <v>4400</v>
      </c>
      <c r="E44" s="70" t="s">
        <v>257</v>
      </c>
      <c r="F44" s="71">
        <v>20.81</v>
      </c>
      <c r="G44" s="64"/>
      <c r="H44" s="54"/>
      <c r="I44" s="53" t="s">
        <v>40</v>
      </c>
      <c r="J44" s="55">
        <f t="shared" si="0"/>
        <v>1</v>
      </c>
      <c r="K44" s="56" t="s">
        <v>65</v>
      </c>
      <c r="L44" s="56" t="s">
        <v>7</v>
      </c>
      <c r="M44" s="65"/>
      <c r="N44" s="64"/>
      <c r="O44" s="64"/>
      <c r="P44" s="66"/>
      <c r="Q44" s="64"/>
      <c r="R44" s="64"/>
      <c r="S44" s="66"/>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7">
        <f t="shared" si="1"/>
        <v>91564</v>
      </c>
      <c r="BB44" s="68">
        <f t="shared" si="2"/>
        <v>91564</v>
      </c>
      <c r="BC44" s="63" t="str">
        <f t="shared" si="3"/>
        <v>INR  Ninety One Thousand Five Hundred &amp; Sixty Four  Only</v>
      </c>
      <c r="IE44" s="16"/>
      <c r="IF44" s="16"/>
      <c r="IG44" s="16"/>
      <c r="IH44" s="16"/>
      <c r="II44" s="16"/>
    </row>
    <row r="45" spans="1:243" s="15" customFormat="1" ht="103.5" customHeight="1">
      <c r="A45" s="27">
        <v>33</v>
      </c>
      <c r="B45" s="48" t="s">
        <v>318</v>
      </c>
      <c r="C45" s="50" t="s">
        <v>85</v>
      </c>
      <c r="D45" s="69">
        <v>490</v>
      </c>
      <c r="E45" s="70" t="s">
        <v>257</v>
      </c>
      <c r="F45" s="71">
        <v>53</v>
      </c>
      <c r="G45" s="64"/>
      <c r="H45" s="54"/>
      <c r="I45" s="53" t="s">
        <v>40</v>
      </c>
      <c r="J45" s="55">
        <f t="shared" si="0"/>
        <v>1</v>
      </c>
      <c r="K45" s="56" t="s">
        <v>65</v>
      </c>
      <c r="L45" s="56" t="s">
        <v>7</v>
      </c>
      <c r="M45" s="65"/>
      <c r="N45" s="64"/>
      <c r="O45" s="64"/>
      <c r="P45" s="66"/>
      <c r="Q45" s="64"/>
      <c r="R45" s="64"/>
      <c r="S45" s="66"/>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7">
        <f t="shared" si="1"/>
        <v>25970</v>
      </c>
      <c r="BB45" s="68">
        <f t="shared" si="2"/>
        <v>25970</v>
      </c>
      <c r="BC45" s="63" t="str">
        <f t="shared" si="3"/>
        <v>INR  Twenty Five Thousand Nine Hundred &amp; Seventy  Only</v>
      </c>
      <c r="IE45" s="16"/>
      <c r="IF45" s="16"/>
      <c r="IG45" s="16"/>
      <c r="IH45" s="16"/>
      <c r="II45" s="16"/>
    </row>
    <row r="46" spans="1:243" s="15" customFormat="1" ht="103.5" customHeight="1">
      <c r="A46" s="27">
        <v>34</v>
      </c>
      <c r="B46" s="48" t="s">
        <v>319</v>
      </c>
      <c r="C46" s="50" t="s">
        <v>86</v>
      </c>
      <c r="D46" s="69">
        <v>960</v>
      </c>
      <c r="E46" s="70" t="s">
        <v>257</v>
      </c>
      <c r="F46" s="71">
        <v>53.72</v>
      </c>
      <c r="G46" s="64"/>
      <c r="H46" s="54"/>
      <c r="I46" s="53" t="s">
        <v>40</v>
      </c>
      <c r="J46" s="55">
        <f t="shared" si="0"/>
        <v>1</v>
      </c>
      <c r="K46" s="56" t="s">
        <v>65</v>
      </c>
      <c r="L46" s="56" t="s">
        <v>7</v>
      </c>
      <c r="M46" s="65"/>
      <c r="N46" s="64"/>
      <c r="O46" s="64"/>
      <c r="P46" s="66"/>
      <c r="Q46" s="64"/>
      <c r="R46" s="64"/>
      <c r="S46" s="66"/>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7">
        <f t="shared" si="1"/>
        <v>51571.2</v>
      </c>
      <c r="BB46" s="68">
        <f t="shared" si="2"/>
        <v>51571.2</v>
      </c>
      <c r="BC46" s="63" t="str">
        <f t="shared" si="3"/>
        <v>INR  Fifty One Thousand Five Hundred &amp; Seventy One  and Paise Twenty Only</v>
      </c>
      <c r="IE46" s="16"/>
      <c r="IF46" s="16"/>
      <c r="IG46" s="16"/>
      <c r="IH46" s="16"/>
      <c r="II46" s="16"/>
    </row>
    <row r="47" spans="1:243" s="15" customFormat="1" ht="119.25" customHeight="1">
      <c r="A47" s="27">
        <v>35</v>
      </c>
      <c r="B47" s="48" t="s">
        <v>320</v>
      </c>
      <c r="C47" s="50" t="s">
        <v>87</v>
      </c>
      <c r="D47" s="69">
        <v>371.808</v>
      </c>
      <c r="E47" s="70" t="s">
        <v>257</v>
      </c>
      <c r="F47" s="71">
        <v>41</v>
      </c>
      <c r="G47" s="64"/>
      <c r="H47" s="54"/>
      <c r="I47" s="53" t="s">
        <v>40</v>
      </c>
      <c r="J47" s="55">
        <f t="shared" si="0"/>
        <v>1</v>
      </c>
      <c r="K47" s="56" t="s">
        <v>65</v>
      </c>
      <c r="L47" s="56" t="s">
        <v>7</v>
      </c>
      <c r="M47" s="65"/>
      <c r="N47" s="64"/>
      <c r="O47" s="64"/>
      <c r="P47" s="66"/>
      <c r="Q47" s="64"/>
      <c r="R47" s="64"/>
      <c r="S47" s="66"/>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7">
        <f t="shared" si="1"/>
        <v>15244.13</v>
      </c>
      <c r="BB47" s="68">
        <f t="shared" si="2"/>
        <v>15244.13</v>
      </c>
      <c r="BC47" s="63" t="str">
        <f t="shared" si="3"/>
        <v>INR  Fifteen Thousand Two Hundred &amp; Forty Four  and Paise Thirteen Only</v>
      </c>
      <c r="IE47" s="16"/>
      <c r="IF47" s="16"/>
      <c r="IG47" s="16"/>
      <c r="IH47" s="16"/>
      <c r="II47" s="16"/>
    </row>
    <row r="48" spans="1:243" s="15" customFormat="1" ht="106.5" customHeight="1">
      <c r="A48" s="27">
        <v>36</v>
      </c>
      <c r="B48" s="48" t="s">
        <v>321</v>
      </c>
      <c r="C48" s="50" t="s">
        <v>88</v>
      </c>
      <c r="D48" s="69">
        <v>215</v>
      </c>
      <c r="E48" s="70" t="s">
        <v>257</v>
      </c>
      <c r="F48" s="71">
        <v>31</v>
      </c>
      <c r="G48" s="64"/>
      <c r="H48" s="54"/>
      <c r="I48" s="53" t="s">
        <v>40</v>
      </c>
      <c r="J48" s="55">
        <f t="shared" si="0"/>
        <v>1</v>
      </c>
      <c r="K48" s="56" t="s">
        <v>65</v>
      </c>
      <c r="L48" s="56" t="s">
        <v>7</v>
      </c>
      <c r="M48" s="65"/>
      <c r="N48" s="64"/>
      <c r="O48" s="64"/>
      <c r="P48" s="66"/>
      <c r="Q48" s="64"/>
      <c r="R48" s="64"/>
      <c r="S48" s="66"/>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7">
        <f t="shared" si="1"/>
        <v>6665</v>
      </c>
      <c r="BB48" s="68">
        <f t="shared" si="2"/>
        <v>6665</v>
      </c>
      <c r="BC48" s="63" t="str">
        <f t="shared" si="3"/>
        <v>INR  Six Thousand Six Hundred &amp; Sixty Five  Only</v>
      </c>
      <c r="IE48" s="16"/>
      <c r="IF48" s="16"/>
      <c r="IG48" s="16"/>
      <c r="IH48" s="16"/>
      <c r="II48" s="16"/>
    </row>
    <row r="49" spans="1:243" s="15" customFormat="1" ht="129.75" customHeight="1">
      <c r="A49" s="27">
        <v>37</v>
      </c>
      <c r="B49" s="48" t="s">
        <v>322</v>
      </c>
      <c r="C49" s="50" t="s">
        <v>89</v>
      </c>
      <c r="D49" s="69">
        <v>380</v>
      </c>
      <c r="E49" s="70" t="s">
        <v>257</v>
      </c>
      <c r="F49" s="71">
        <v>89</v>
      </c>
      <c r="G49" s="64"/>
      <c r="H49" s="54"/>
      <c r="I49" s="53" t="s">
        <v>40</v>
      </c>
      <c r="J49" s="55">
        <f t="shared" si="0"/>
        <v>1</v>
      </c>
      <c r="K49" s="56" t="s">
        <v>65</v>
      </c>
      <c r="L49" s="56" t="s">
        <v>7</v>
      </c>
      <c r="M49" s="65"/>
      <c r="N49" s="64"/>
      <c r="O49" s="64"/>
      <c r="P49" s="66"/>
      <c r="Q49" s="64"/>
      <c r="R49" s="64"/>
      <c r="S49" s="66"/>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7">
        <f t="shared" si="1"/>
        <v>33820</v>
      </c>
      <c r="BB49" s="68">
        <f t="shared" si="2"/>
        <v>33820</v>
      </c>
      <c r="BC49" s="63" t="str">
        <f t="shared" si="3"/>
        <v>INR  Thirty Three Thousand Eight Hundred &amp; Twenty  Only</v>
      </c>
      <c r="IE49" s="16"/>
      <c r="IF49" s="16"/>
      <c r="IG49" s="16"/>
      <c r="IH49" s="16"/>
      <c r="II49" s="16"/>
    </row>
    <row r="50" spans="1:243" s="15" customFormat="1" ht="125.25" customHeight="1">
      <c r="A50" s="27">
        <v>38</v>
      </c>
      <c r="B50" s="48" t="s">
        <v>323</v>
      </c>
      <c r="C50" s="50" t="s">
        <v>90</v>
      </c>
      <c r="D50" s="69">
        <v>215</v>
      </c>
      <c r="E50" s="70" t="s">
        <v>257</v>
      </c>
      <c r="F50" s="71">
        <v>86</v>
      </c>
      <c r="G50" s="64"/>
      <c r="H50" s="54"/>
      <c r="I50" s="53" t="s">
        <v>40</v>
      </c>
      <c r="J50" s="55">
        <f t="shared" si="0"/>
        <v>1</v>
      </c>
      <c r="K50" s="56" t="s">
        <v>65</v>
      </c>
      <c r="L50" s="56" t="s">
        <v>7</v>
      </c>
      <c r="M50" s="65"/>
      <c r="N50" s="64"/>
      <c r="O50" s="64"/>
      <c r="P50" s="66"/>
      <c r="Q50" s="64"/>
      <c r="R50" s="64"/>
      <c r="S50" s="66"/>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7">
        <f t="shared" si="1"/>
        <v>18490</v>
      </c>
      <c r="BB50" s="68">
        <f t="shared" si="2"/>
        <v>18490</v>
      </c>
      <c r="BC50" s="63" t="str">
        <f t="shared" si="3"/>
        <v>INR  Eighteen Thousand Four Hundred &amp; Ninety  Only</v>
      </c>
      <c r="IE50" s="16"/>
      <c r="IF50" s="16"/>
      <c r="IG50" s="16"/>
      <c r="IH50" s="16"/>
      <c r="II50" s="16"/>
    </row>
    <row r="51" spans="1:243" s="15" customFormat="1" ht="207" customHeight="1">
      <c r="A51" s="27">
        <v>39</v>
      </c>
      <c r="B51" s="48" t="s">
        <v>324</v>
      </c>
      <c r="C51" s="50" t="s">
        <v>91</v>
      </c>
      <c r="D51" s="69">
        <v>495</v>
      </c>
      <c r="E51" s="70" t="s">
        <v>257</v>
      </c>
      <c r="F51" s="71">
        <v>369</v>
      </c>
      <c r="G51" s="64"/>
      <c r="H51" s="54"/>
      <c r="I51" s="53" t="s">
        <v>40</v>
      </c>
      <c r="J51" s="55">
        <f t="shared" si="0"/>
        <v>1</v>
      </c>
      <c r="K51" s="56" t="s">
        <v>65</v>
      </c>
      <c r="L51" s="56" t="s">
        <v>7</v>
      </c>
      <c r="M51" s="65"/>
      <c r="N51" s="64"/>
      <c r="O51" s="64"/>
      <c r="P51" s="66"/>
      <c r="Q51" s="64"/>
      <c r="R51" s="64"/>
      <c r="S51" s="66"/>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7">
        <f t="shared" si="1"/>
        <v>182655</v>
      </c>
      <c r="BB51" s="68">
        <f t="shared" si="2"/>
        <v>182655</v>
      </c>
      <c r="BC51" s="63" t="str">
        <f t="shared" si="3"/>
        <v>INR  One Lakh Eighty Two Thousand Six Hundred &amp; Fifty Five  Only</v>
      </c>
      <c r="IE51" s="16"/>
      <c r="IF51" s="16"/>
      <c r="IG51" s="16"/>
      <c r="IH51" s="16"/>
      <c r="II51" s="16"/>
    </row>
    <row r="52" spans="1:243" s="15" customFormat="1" ht="237" customHeight="1">
      <c r="A52" s="27">
        <v>40</v>
      </c>
      <c r="B52" s="48" t="s">
        <v>325</v>
      </c>
      <c r="C52" s="50" t="s">
        <v>92</v>
      </c>
      <c r="D52" s="69">
        <v>485</v>
      </c>
      <c r="E52" s="70" t="s">
        <v>257</v>
      </c>
      <c r="F52" s="71">
        <v>374.535</v>
      </c>
      <c r="G52" s="64"/>
      <c r="H52" s="54"/>
      <c r="I52" s="53" t="s">
        <v>40</v>
      </c>
      <c r="J52" s="55">
        <f t="shared" si="0"/>
        <v>1</v>
      </c>
      <c r="K52" s="56" t="s">
        <v>65</v>
      </c>
      <c r="L52" s="56" t="s">
        <v>7</v>
      </c>
      <c r="M52" s="65"/>
      <c r="N52" s="64"/>
      <c r="O52" s="64"/>
      <c r="P52" s="66"/>
      <c r="Q52" s="64"/>
      <c r="R52" s="64"/>
      <c r="S52" s="66"/>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7">
        <f t="shared" si="1"/>
        <v>181649.48</v>
      </c>
      <c r="BB52" s="68">
        <f t="shared" si="2"/>
        <v>181649.48</v>
      </c>
      <c r="BC52" s="63" t="str">
        <f t="shared" si="3"/>
        <v>INR  One Lakh Eighty One Thousand Six Hundred &amp; Forty Nine  and Paise Forty Eight Only</v>
      </c>
      <c r="IE52" s="16"/>
      <c r="IF52" s="16"/>
      <c r="IG52" s="16"/>
      <c r="IH52" s="16"/>
      <c r="II52" s="16"/>
    </row>
    <row r="53" spans="1:243" s="15" customFormat="1" ht="252" customHeight="1">
      <c r="A53" s="27">
        <v>41</v>
      </c>
      <c r="B53" s="48" t="s">
        <v>326</v>
      </c>
      <c r="C53" s="50" t="s">
        <v>93</v>
      </c>
      <c r="D53" s="69">
        <v>60</v>
      </c>
      <c r="E53" s="70" t="s">
        <v>275</v>
      </c>
      <c r="F53" s="71">
        <v>778</v>
      </c>
      <c r="G53" s="64"/>
      <c r="H53" s="54"/>
      <c r="I53" s="53" t="s">
        <v>40</v>
      </c>
      <c r="J53" s="55">
        <f t="shared" si="0"/>
        <v>1</v>
      </c>
      <c r="K53" s="56" t="s">
        <v>65</v>
      </c>
      <c r="L53" s="56" t="s">
        <v>7</v>
      </c>
      <c r="M53" s="65"/>
      <c r="N53" s="64"/>
      <c r="O53" s="64"/>
      <c r="P53" s="66"/>
      <c r="Q53" s="64"/>
      <c r="R53" s="64"/>
      <c r="S53" s="66"/>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7">
        <f t="shared" si="1"/>
        <v>46680</v>
      </c>
      <c r="BB53" s="68">
        <f t="shared" si="2"/>
        <v>46680</v>
      </c>
      <c r="BC53" s="63" t="str">
        <f t="shared" si="3"/>
        <v>INR  Forty Six Thousand Six Hundred &amp; Eighty  Only</v>
      </c>
      <c r="IE53" s="16"/>
      <c r="IF53" s="16"/>
      <c r="IG53" s="16"/>
      <c r="IH53" s="16"/>
      <c r="II53" s="16"/>
    </row>
    <row r="54" spans="1:243" s="15" customFormat="1" ht="219.75" customHeight="1">
      <c r="A54" s="27">
        <v>42</v>
      </c>
      <c r="B54" s="48" t="s">
        <v>327</v>
      </c>
      <c r="C54" s="50" t="s">
        <v>94</v>
      </c>
      <c r="D54" s="69">
        <v>80</v>
      </c>
      <c r="E54" s="70" t="s">
        <v>275</v>
      </c>
      <c r="F54" s="71">
        <v>783</v>
      </c>
      <c r="G54" s="64"/>
      <c r="H54" s="54"/>
      <c r="I54" s="53" t="s">
        <v>40</v>
      </c>
      <c r="J54" s="55">
        <f t="shared" si="0"/>
        <v>1</v>
      </c>
      <c r="K54" s="56" t="s">
        <v>65</v>
      </c>
      <c r="L54" s="56" t="s">
        <v>7</v>
      </c>
      <c r="M54" s="65"/>
      <c r="N54" s="64"/>
      <c r="O54" s="64"/>
      <c r="P54" s="66"/>
      <c r="Q54" s="64"/>
      <c r="R54" s="64"/>
      <c r="S54" s="66"/>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7">
        <f t="shared" si="1"/>
        <v>62640</v>
      </c>
      <c r="BB54" s="68">
        <f t="shared" si="2"/>
        <v>62640</v>
      </c>
      <c r="BC54" s="63" t="str">
        <f t="shared" si="3"/>
        <v>INR  Sixty Two Thousand Six Hundred &amp; Forty  Only</v>
      </c>
      <c r="IE54" s="16"/>
      <c r="IF54" s="16"/>
      <c r="IG54" s="16"/>
      <c r="IH54" s="16"/>
      <c r="II54" s="16"/>
    </row>
    <row r="55" spans="1:243" s="15" customFormat="1" ht="261" customHeight="1">
      <c r="A55" s="27">
        <v>43</v>
      </c>
      <c r="B55" s="48" t="s">
        <v>328</v>
      </c>
      <c r="C55" s="50" t="s">
        <v>95</v>
      </c>
      <c r="D55" s="69">
        <v>165</v>
      </c>
      <c r="E55" s="70" t="s">
        <v>257</v>
      </c>
      <c r="F55" s="71">
        <v>840</v>
      </c>
      <c r="G55" s="64"/>
      <c r="H55" s="54"/>
      <c r="I55" s="53" t="s">
        <v>40</v>
      </c>
      <c r="J55" s="55">
        <f t="shared" si="0"/>
        <v>1</v>
      </c>
      <c r="K55" s="56" t="s">
        <v>65</v>
      </c>
      <c r="L55" s="56" t="s">
        <v>7</v>
      </c>
      <c r="M55" s="65"/>
      <c r="N55" s="64"/>
      <c r="O55" s="64"/>
      <c r="P55" s="66"/>
      <c r="Q55" s="64"/>
      <c r="R55" s="64"/>
      <c r="S55" s="66"/>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7">
        <f t="shared" si="1"/>
        <v>138600</v>
      </c>
      <c r="BB55" s="68">
        <f t="shared" si="2"/>
        <v>138600</v>
      </c>
      <c r="BC55" s="63" t="str">
        <f t="shared" si="3"/>
        <v>INR  One Lakh Thirty Eight Thousand Six Hundred    Only</v>
      </c>
      <c r="IE55" s="16"/>
      <c r="IF55" s="16"/>
      <c r="IG55" s="16"/>
      <c r="IH55" s="16"/>
      <c r="II55" s="16"/>
    </row>
    <row r="56" spans="1:243" s="15" customFormat="1" ht="242.25" customHeight="1">
      <c r="A56" s="27">
        <v>44</v>
      </c>
      <c r="B56" s="48" t="s">
        <v>329</v>
      </c>
      <c r="C56" s="50" t="s">
        <v>96</v>
      </c>
      <c r="D56" s="69">
        <v>250</v>
      </c>
      <c r="E56" s="70" t="s">
        <v>257</v>
      </c>
      <c r="F56" s="71">
        <v>845</v>
      </c>
      <c r="G56" s="64"/>
      <c r="H56" s="54"/>
      <c r="I56" s="53" t="s">
        <v>40</v>
      </c>
      <c r="J56" s="55">
        <f t="shared" si="0"/>
        <v>1</v>
      </c>
      <c r="K56" s="56" t="s">
        <v>65</v>
      </c>
      <c r="L56" s="56" t="s">
        <v>7</v>
      </c>
      <c r="M56" s="65"/>
      <c r="N56" s="64"/>
      <c r="O56" s="64"/>
      <c r="P56" s="66"/>
      <c r="Q56" s="64"/>
      <c r="R56" s="64"/>
      <c r="S56" s="66"/>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7">
        <f t="shared" si="1"/>
        <v>211250</v>
      </c>
      <c r="BB56" s="68">
        <f t="shared" si="2"/>
        <v>211250</v>
      </c>
      <c r="BC56" s="63" t="str">
        <f t="shared" si="3"/>
        <v>INR  Two Lakh Eleven Thousand Two Hundred &amp; Fifty  Only</v>
      </c>
      <c r="IE56" s="16"/>
      <c r="IF56" s="16"/>
      <c r="IG56" s="16"/>
      <c r="IH56" s="16"/>
      <c r="II56" s="16"/>
    </row>
    <row r="57" spans="1:243" s="15" customFormat="1" ht="136.5" customHeight="1">
      <c r="A57" s="27">
        <v>45</v>
      </c>
      <c r="B57" s="48" t="s">
        <v>330</v>
      </c>
      <c r="C57" s="50" t="s">
        <v>97</v>
      </c>
      <c r="D57" s="69">
        <v>9.48</v>
      </c>
      <c r="E57" s="70" t="s">
        <v>257</v>
      </c>
      <c r="F57" s="71">
        <v>725</v>
      </c>
      <c r="G57" s="64"/>
      <c r="H57" s="54"/>
      <c r="I57" s="53" t="s">
        <v>40</v>
      </c>
      <c r="J57" s="55">
        <f t="shared" si="0"/>
        <v>1</v>
      </c>
      <c r="K57" s="56" t="s">
        <v>65</v>
      </c>
      <c r="L57" s="56" t="s">
        <v>7</v>
      </c>
      <c r="M57" s="65"/>
      <c r="N57" s="64"/>
      <c r="O57" s="64"/>
      <c r="P57" s="66"/>
      <c r="Q57" s="64"/>
      <c r="R57" s="64"/>
      <c r="S57" s="66"/>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7">
        <f t="shared" si="1"/>
        <v>6873</v>
      </c>
      <c r="BB57" s="68">
        <f t="shared" si="2"/>
        <v>6873</v>
      </c>
      <c r="BC57" s="63" t="str">
        <f t="shared" si="3"/>
        <v>INR  Six Thousand Eight Hundred &amp; Seventy Three  Only</v>
      </c>
      <c r="IE57" s="16"/>
      <c r="IF57" s="16"/>
      <c r="IG57" s="16"/>
      <c r="IH57" s="16"/>
      <c r="II57" s="16"/>
    </row>
    <row r="58" spans="1:243" s="15" customFormat="1" ht="306.75" customHeight="1">
      <c r="A58" s="27">
        <v>46</v>
      </c>
      <c r="B58" s="48" t="s">
        <v>331</v>
      </c>
      <c r="C58" s="50" t="s">
        <v>98</v>
      </c>
      <c r="D58" s="69">
        <v>7.25</v>
      </c>
      <c r="E58" s="70" t="s">
        <v>275</v>
      </c>
      <c r="F58" s="71">
        <v>1330</v>
      </c>
      <c r="G58" s="64"/>
      <c r="H58" s="54"/>
      <c r="I58" s="53" t="s">
        <v>40</v>
      </c>
      <c r="J58" s="55">
        <f t="shared" si="0"/>
        <v>1</v>
      </c>
      <c r="K58" s="56" t="s">
        <v>65</v>
      </c>
      <c r="L58" s="56" t="s">
        <v>7</v>
      </c>
      <c r="M58" s="65"/>
      <c r="N58" s="64"/>
      <c r="O58" s="64"/>
      <c r="P58" s="66"/>
      <c r="Q58" s="64"/>
      <c r="R58" s="64"/>
      <c r="S58" s="66"/>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7">
        <f t="shared" si="1"/>
        <v>9642.5</v>
      </c>
      <c r="BB58" s="68">
        <f t="shared" si="2"/>
        <v>9642.5</v>
      </c>
      <c r="BC58" s="63" t="str">
        <f t="shared" si="3"/>
        <v>INR  Nine Thousand Six Hundred &amp; Forty Two  and Paise Fifty Only</v>
      </c>
      <c r="IE58" s="16"/>
      <c r="IF58" s="16"/>
      <c r="IG58" s="16"/>
      <c r="IH58" s="16"/>
      <c r="II58" s="16"/>
    </row>
    <row r="59" spans="1:243" s="15" customFormat="1" ht="304.5" customHeight="1">
      <c r="A59" s="27">
        <v>47</v>
      </c>
      <c r="B59" s="48" t="s">
        <v>332</v>
      </c>
      <c r="C59" s="50" t="s">
        <v>99</v>
      </c>
      <c r="D59" s="69">
        <v>9.6</v>
      </c>
      <c r="E59" s="70" t="s">
        <v>275</v>
      </c>
      <c r="F59" s="71">
        <v>1345.96</v>
      </c>
      <c r="G59" s="64"/>
      <c r="H59" s="54"/>
      <c r="I59" s="53" t="s">
        <v>40</v>
      </c>
      <c r="J59" s="55">
        <f t="shared" si="0"/>
        <v>1</v>
      </c>
      <c r="K59" s="56" t="s">
        <v>65</v>
      </c>
      <c r="L59" s="56" t="s">
        <v>7</v>
      </c>
      <c r="M59" s="65"/>
      <c r="N59" s="64"/>
      <c r="O59" s="64"/>
      <c r="P59" s="66"/>
      <c r="Q59" s="64"/>
      <c r="R59" s="64"/>
      <c r="S59" s="66"/>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7">
        <f t="shared" si="1"/>
        <v>12921.22</v>
      </c>
      <c r="BB59" s="68">
        <f t="shared" si="2"/>
        <v>12921.22</v>
      </c>
      <c r="BC59" s="63" t="str">
        <f t="shared" si="3"/>
        <v>INR  Twelve Thousand Nine Hundred &amp; Twenty One  and Paise Twenty Two Only</v>
      </c>
      <c r="IE59" s="16"/>
      <c r="IF59" s="16"/>
      <c r="IG59" s="16"/>
      <c r="IH59" s="16"/>
      <c r="II59" s="16"/>
    </row>
    <row r="60" spans="1:243" s="15" customFormat="1" ht="162" customHeight="1">
      <c r="A60" s="27">
        <v>48</v>
      </c>
      <c r="B60" s="48" t="s">
        <v>333</v>
      </c>
      <c r="C60" s="50" t="s">
        <v>100</v>
      </c>
      <c r="D60" s="69">
        <v>182.85</v>
      </c>
      <c r="E60" s="70" t="s">
        <v>275</v>
      </c>
      <c r="F60" s="71">
        <v>615</v>
      </c>
      <c r="G60" s="64"/>
      <c r="H60" s="54"/>
      <c r="I60" s="53" t="s">
        <v>40</v>
      </c>
      <c r="J60" s="55">
        <f t="shared" si="0"/>
        <v>1</v>
      </c>
      <c r="K60" s="56" t="s">
        <v>65</v>
      </c>
      <c r="L60" s="56" t="s">
        <v>7</v>
      </c>
      <c r="M60" s="65"/>
      <c r="N60" s="64"/>
      <c r="O60" s="64"/>
      <c r="P60" s="66"/>
      <c r="Q60" s="64"/>
      <c r="R60" s="64"/>
      <c r="S60" s="66"/>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7">
        <f t="shared" si="1"/>
        <v>112452.75</v>
      </c>
      <c r="BB60" s="68">
        <f t="shared" si="2"/>
        <v>112452.75</v>
      </c>
      <c r="BC60" s="63" t="str">
        <f t="shared" si="3"/>
        <v>INR  One Lakh Twelve Thousand Four Hundred &amp; Fifty Two  and Paise Seventy Five Only</v>
      </c>
      <c r="IE60" s="16"/>
      <c r="IF60" s="16"/>
      <c r="IG60" s="16"/>
      <c r="IH60" s="16"/>
      <c r="II60" s="16"/>
    </row>
    <row r="61" spans="1:243" s="15" customFormat="1" ht="315" customHeight="1">
      <c r="A61" s="27">
        <v>49</v>
      </c>
      <c r="B61" s="48" t="s">
        <v>334</v>
      </c>
      <c r="C61" s="50" t="s">
        <v>101</v>
      </c>
      <c r="D61" s="69">
        <v>80</v>
      </c>
      <c r="E61" s="70" t="s">
        <v>275</v>
      </c>
      <c r="F61" s="71">
        <v>1869</v>
      </c>
      <c r="G61" s="64"/>
      <c r="H61" s="54"/>
      <c r="I61" s="53" t="s">
        <v>40</v>
      </c>
      <c r="J61" s="55">
        <f t="shared" si="0"/>
        <v>1</v>
      </c>
      <c r="K61" s="56" t="s">
        <v>65</v>
      </c>
      <c r="L61" s="56" t="s">
        <v>7</v>
      </c>
      <c r="M61" s="65"/>
      <c r="N61" s="64"/>
      <c r="O61" s="64"/>
      <c r="P61" s="66"/>
      <c r="Q61" s="64"/>
      <c r="R61" s="64"/>
      <c r="S61" s="66"/>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7">
        <f t="shared" si="1"/>
        <v>149520</v>
      </c>
      <c r="BB61" s="68">
        <f t="shared" si="2"/>
        <v>149520</v>
      </c>
      <c r="BC61" s="63" t="str">
        <f t="shared" si="3"/>
        <v>INR  One Lakh Forty Nine Thousand Five Hundred &amp; Twenty  Only</v>
      </c>
      <c r="IE61" s="16"/>
      <c r="IF61" s="16"/>
      <c r="IG61" s="16"/>
      <c r="IH61" s="16"/>
      <c r="II61" s="16"/>
    </row>
    <row r="62" spans="1:243" s="15" customFormat="1" ht="300" customHeight="1">
      <c r="A62" s="27">
        <v>50</v>
      </c>
      <c r="B62" s="48" t="s">
        <v>335</v>
      </c>
      <c r="C62" s="50" t="s">
        <v>102</v>
      </c>
      <c r="D62" s="69">
        <v>85</v>
      </c>
      <c r="E62" s="70" t="s">
        <v>275</v>
      </c>
      <c r="F62" s="71">
        <v>1891.43</v>
      </c>
      <c r="G62" s="64"/>
      <c r="H62" s="54"/>
      <c r="I62" s="53" t="s">
        <v>40</v>
      </c>
      <c r="J62" s="55">
        <f t="shared" si="0"/>
        <v>1</v>
      </c>
      <c r="K62" s="56" t="s">
        <v>65</v>
      </c>
      <c r="L62" s="56" t="s">
        <v>7</v>
      </c>
      <c r="M62" s="65"/>
      <c r="N62" s="64"/>
      <c r="O62" s="64"/>
      <c r="P62" s="66"/>
      <c r="Q62" s="64"/>
      <c r="R62" s="64"/>
      <c r="S62" s="66"/>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7">
        <f t="shared" si="1"/>
        <v>160771.55</v>
      </c>
      <c r="BB62" s="68">
        <f t="shared" si="2"/>
        <v>160771.55</v>
      </c>
      <c r="BC62" s="63" t="str">
        <f t="shared" si="3"/>
        <v>INR  One Lakh Sixty Thousand Seven Hundred &amp; Seventy One  and Paise Fifty Five Only</v>
      </c>
      <c r="IE62" s="16"/>
      <c r="IF62" s="16"/>
      <c r="IG62" s="16"/>
      <c r="IH62" s="16"/>
      <c r="II62" s="16"/>
    </row>
    <row r="63" spans="1:243" s="15" customFormat="1" ht="57" customHeight="1">
      <c r="A63" s="27">
        <v>51</v>
      </c>
      <c r="B63" s="48" t="s">
        <v>336</v>
      </c>
      <c r="C63" s="50" t="s">
        <v>103</v>
      </c>
      <c r="D63" s="69">
        <v>165</v>
      </c>
      <c r="E63" s="70" t="s">
        <v>257</v>
      </c>
      <c r="F63" s="71">
        <v>67</v>
      </c>
      <c r="G63" s="64"/>
      <c r="H63" s="54"/>
      <c r="I63" s="53" t="s">
        <v>40</v>
      </c>
      <c r="J63" s="55">
        <f t="shared" si="0"/>
        <v>1</v>
      </c>
      <c r="K63" s="56" t="s">
        <v>65</v>
      </c>
      <c r="L63" s="56" t="s">
        <v>7</v>
      </c>
      <c r="M63" s="65"/>
      <c r="N63" s="64"/>
      <c r="O63" s="64"/>
      <c r="P63" s="66"/>
      <c r="Q63" s="64"/>
      <c r="R63" s="64"/>
      <c r="S63" s="66"/>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7">
        <f t="shared" si="1"/>
        <v>11055</v>
      </c>
      <c r="BB63" s="68">
        <f t="shared" si="2"/>
        <v>11055</v>
      </c>
      <c r="BC63" s="63" t="str">
        <f t="shared" si="3"/>
        <v>INR  Eleven Thousand  &amp;Fifty Five  Only</v>
      </c>
      <c r="IE63" s="16"/>
      <c r="IF63" s="16"/>
      <c r="IG63" s="16"/>
      <c r="IH63" s="16"/>
      <c r="II63" s="16"/>
    </row>
    <row r="64" spans="1:243" s="15" customFormat="1" ht="81" customHeight="1">
      <c r="A64" s="27">
        <v>52</v>
      </c>
      <c r="B64" s="48" t="s">
        <v>337</v>
      </c>
      <c r="C64" s="50" t="s">
        <v>104</v>
      </c>
      <c r="D64" s="69">
        <v>196</v>
      </c>
      <c r="E64" s="70" t="s">
        <v>260</v>
      </c>
      <c r="F64" s="71">
        <v>46</v>
      </c>
      <c r="G64" s="64"/>
      <c r="H64" s="54"/>
      <c r="I64" s="53" t="s">
        <v>40</v>
      </c>
      <c r="J64" s="55">
        <f t="shared" si="0"/>
        <v>1</v>
      </c>
      <c r="K64" s="56" t="s">
        <v>65</v>
      </c>
      <c r="L64" s="56" t="s">
        <v>7</v>
      </c>
      <c r="M64" s="65"/>
      <c r="N64" s="64"/>
      <c r="O64" s="64"/>
      <c r="P64" s="66"/>
      <c r="Q64" s="64"/>
      <c r="R64" s="64"/>
      <c r="S64" s="66"/>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7">
        <f t="shared" si="1"/>
        <v>9016</v>
      </c>
      <c r="BB64" s="68">
        <f t="shared" si="2"/>
        <v>9016</v>
      </c>
      <c r="BC64" s="63" t="str">
        <f t="shared" si="3"/>
        <v>INR  Nine Thousand  &amp;Sixteen  Only</v>
      </c>
      <c r="IE64" s="16"/>
      <c r="IF64" s="16"/>
      <c r="IG64" s="16"/>
      <c r="IH64" s="16"/>
      <c r="II64" s="16"/>
    </row>
    <row r="65" spans="1:243" s="15" customFormat="1" ht="84.75" customHeight="1">
      <c r="A65" s="27">
        <v>53</v>
      </c>
      <c r="B65" s="48" t="s">
        <v>338</v>
      </c>
      <c r="C65" s="50" t="s">
        <v>105</v>
      </c>
      <c r="D65" s="69">
        <v>196</v>
      </c>
      <c r="E65" s="70" t="s">
        <v>260</v>
      </c>
      <c r="F65" s="71">
        <v>29</v>
      </c>
      <c r="G65" s="64"/>
      <c r="H65" s="54"/>
      <c r="I65" s="53" t="s">
        <v>40</v>
      </c>
      <c r="J65" s="55">
        <f t="shared" si="0"/>
        <v>1</v>
      </c>
      <c r="K65" s="56" t="s">
        <v>65</v>
      </c>
      <c r="L65" s="56" t="s">
        <v>7</v>
      </c>
      <c r="M65" s="65"/>
      <c r="N65" s="64"/>
      <c r="O65" s="64"/>
      <c r="P65" s="66"/>
      <c r="Q65" s="64"/>
      <c r="R65" s="64"/>
      <c r="S65" s="66"/>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7">
        <f t="shared" si="1"/>
        <v>5684</v>
      </c>
      <c r="BB65" s="68">
        <f t="shared" si="2"/>
        <v>5684</v>
      </c>
      <c r="BC65" s="63" t="str">
        <f t="shared" si="3"/>
        <v>INR  Five Thousand Six Hundred &amp; Eighty Four  Only</v>
      </c>
      <c r="IE65" s="16"/>
      <c r="IF65" s="16"/>
      <c r="IG65" s="16"/>
      <c r="IH65" s="16"/>
      <c r="II65" s="16"/>
    </row>
    <row r="66" spans="1:243" s="15" customFormat="1" ht="140.25" customHeight="1">
      <c r="A66" s="27">
        <v>54</v>
      </c>
      <c r="B66" s="48" t="s">
        <v>339</v>
      </c>
      <c r="C66" s="50" t="s">
        <v>106</v>
      </c>
      <c r="D66" s="69">
        <v>18</v>
      </c>
      <c r="E66" s="70" t="s">
        <v>459</v>
      </c>
      <c r="F66" s="71">
        <v>8053</v>
      </c>
      <c r="G66" s="64"/>
      <c r="H66" s="54"/>
      <c r="I66" s="53" t="s">
        <v>40</v>
      </c>
      <c r="J66" s="55">
        <f t="shared" si="0"/>
        <v>1</v>
      </c>
      <c r="K66" s="56" t="s">
        <v>65</v>
      </c>
      <c r="L66" s="56" t="s">
        <v>7</v>
      </c>
      <c r="M66" s="65"/>
      <c r="N66" s="64"/>
      <c r="O66" s="64"/>
      <c r="P66" s="66"/>
      <c r="Q66" s="64"/>
      <c r="R66" s="64"/>
      <c r="S66" s="66"/>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7">
        <f t="shared" si="1"/>
        <v>144954</v>
      </c>
      <c r="BB66" s="68">
        <f t="shared" si="2"/>
        <v>144954</v>
      </c>
      <c r="BC66" s="63" t="str">
        <f t="shared" si="3"/>
        <v>INR  One Lakh Forty Four Thousand Nine Hundred &amp; Fifty Four  Only</v>
      </c>
      <c r="IE66" s="16"/>
      <c r="IF66" s="16"/>
      <c r="IG66" s="16"/>
      <c r="IH66" s="16"/>
      <c r="II66" s="16"/>
    </row>
    <row r="67" spans="1:243" s="15" customFormat="1" ht="154.5" customHeight="1">
      <c r="A67" s="27">
        <v>55</v>
      </c>
      <c r="B67" s="48" t="s">
        <v>340</v>
      </c>
      <c r="C67" s="50" t="s">
        <v>107</v>
      </c>
      <c r="D67" s="69">
        <v>21</v>
      </c>
      <c r="E67" s="70" t="s">
        <v>459</v>
      </c>
      <c r="F67" s="71">
        <v>8133.53</v>
      </c>
      <c r="G67" s="64"/>
      <c r="H67" s="54"/>
      <c r="I67" s="53" t="s">
        <v>40</v>
      </c>
      <c r="J67" s="55">
        <f t="shared" si="0"/>
        <v>1</v>
      </c>
      <c r="K67" s="56" t="s">
        <v>65</v>
      </c>
      <c r="L67" s="56" t="s">
        <v>7</v>
      </c>
      <c r="M67" s="65"/>
      <c r="N67" s="64"/>
      <c r="O67" s="64"/>
      <c r="P67" s="66"/>
      <c r="Q67" s="64"/>
      <c r="R67" s="64"/>
      <c r="S67" s="66"/>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7">
        <f t="shared" si="1"/>
        <v>170804.13</v>
      </c>
      <c r="BB67" s="68">
        <f t="shared" si="2"/>
        <v>170804.13</v>
      </c>
      <c r="BC67" s="63" t="str">
        <f t="shared" si="3"/>
        <v>INR  One Lakh Seventy Thousand Eight Hundred &amp; Four  and Paise Thirteen Only</v>
      </c>
      <c r="IE67" s="16"/>
      <c r="IF67" s="16"/>
      <c r="IG67" s="16"/>
      <c r="IH67" s="16"/>
      <c r="II67" s="16"/>
    </row>
    <row r="68" spans="1:243" s="15" customFormat="1" ht="138" customHeight="1">
      <c r="A68" s="27">
        <v>56</v>
      </c>
      <c r="B68" s="48" t="s">
        <v>341</v>
      </c>
      <c r="C68" s="50" t="s">
        <v>108</v>
      </c>
      <c r="D68" s="69">
        <v>390</v>
      </c>
      <c r="E68" s="70" t="s">
        <v>260</v>
      </c>
      <c r="F68" s="71">
        <v>33</v>
      </c>
      <c r="G68" s="64"/>
      <c r="H68" s="54"/>
      <c r="I68" s="53" t="s">
        <v>40</v>
      </c>
      <c r="J68" s="55">
        <f t="shared" si="0"/>
        <v>1</v>
      </c>
      <c r="K68" s="56" t="s">
        <v>65</v>
      </c>
      <c r="L68" s="56" t="s">
        <v>7</v>
      </c>
      <c r="M68" s="65"/>
      <c r="N68" s="64"/>
      <c r="O68" s="64"/>
      <c r="P68" s="66"/>
      <c r="Q68" s="64"/>
      <c r="R68" s="64"/>
      <c r="S68" s="66"/>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7">
        <f t="shared" si="1"/>
        <v>12870</v>
      </c>
      <c r="BB68" s="68">
        <f t="shared" si="2"/>
        <v>12870</v>
      </c>
      <c r="BC68" s="63" t="str">
        <f t="shared" si="3"/>
        <v>INR  Twelve Thousand Eight Hundred &amp; Seventy  Only</v>
      </c>
      <c r="IE68" s="16"/>
      <c r="IF68" s="16"/>
      <c r="IG68" s="16"/>
      <c r="IH68" s="16"/>
      <c r="II68" s="16"/>
    </row>
    <row r="69" spans="1:243" s="15" customFormat="1" ht="131.25" customHeight="1">
      <c r="A69" s="27">
        <v>57</v>
      </c>
      <c r="B69" s="48" t="s">
        <v>282</v>
      </c>
      <c r="C69" s="50" t="s">
        <v>109</v>
      </c>
      <c r="D69" s="69">
        <v>195</v>
      </c>
      <c r="E69" s="70" t="s">
        <v>260</v>
      </c>
      <c r="F69" s="71">
        <v>48</v>
      </c>
      <c r="G69" s="64"/>
      <c r="H69" s="54"/>
      <c r="I69" s="53" t="s">
        <v>40</v>
      </c>
      <c r="J69" s="55">
        <f t="shared" si="0"/>
        <v>1</v>
      </c>
      <c r="K69" s="56" t="s">
        <v>65</v>
      </c>
      <c r="L69" s="56" t="s">
        <v>7</v>
      </c>
      <c r="M69" s="65"/>
      <c r="N69" s="64"/>
      <c r="O69" s="64"/>
      <c r="P69" s="66"/>
      <c r="Q69" s="64"/>
      <c r="R69" s="64"/>
      <c r="S69" s="66"/>
      <c r="T69" s="60"/>
      <c r="U69" s="60"/>
      <c r="V69" s="60"/>
      <c r="W69" s="60"/>
      <c r="X69" s="60"/>
      <c r="Y69" s="60"/>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7">
        <f t="shared" si="1"/>
        <v>9360</v>
      </c>
      <c r="BB69" s="68">
        <f t="shared" si="2"/>
        <v>9360</v>
      </c>
      <c r="BC69" s="63" t="str">
        <f t="shared" si="3"/>
        <v>INR  Nine Thousand Three Hundred &amp; Sixty  Only</v>
      </c>
      <c r="IE69" s="16"/>
      <c r="IF69" s="16"/>
      <c r="IG69" s="16"/>
      <c r="IH69" s="16"/>
      <c r="II69" s="16"/>
    </row>
    <row r="70" spans="1:243" s="15" customFormat="1" ht="130.5" customHeight="1">
      <c r="A70" s="27">
        <v>58</v>
      </c>
      <c r="B70" s="48" t="s">
        <v>342</v>
      </c>
      <c r="C70" s="50" t="s">
        <v>110</v>
      </c>
      <c r="D70" s="69">
        <v>65</v>
      </c>
      <c r="E70" s="70" t="s">
        <v>260</v>
      </c>
      <c r="F70" s="71">
        <v>184</v>
      </c>
      <c r="G70" s="64"/>
      <c r="H70" s="54"/>
      <c r="I70" s="53" t="s">
        <v>40</v>
      </c>
      <c r="J70" s="55">
        <f t="shared" si="0"/>
        <v>1</v>
      </c>
      <c r="K70" s="56" t="s">
        <v>65</v>
      </c>
      <c r="L70" s="56" t="s">
        <v>7</v>
      </c>
      <c r="M70" s="65"/>
      <c r="N70" s="64"/>
      <c r="O70" s="64"/>
      <c r="P70" s="66"/>
      <c r="Q70" s="64"/>
      <c r="R70" s="64"/>
      <c r="S70" s="66"/>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7">
        <f t="shared" si="1"/>
        <v>11960</v>
      </c>
      <c r="BB70" s="68">
        <f t="shared" si="2"/>
        <v>11960</v>
      </c>
      <c r="BC70" s="63" t="str">
        <f t="shared" si="3"/>
        <v>INR  Eleven Thousand Nine Hundred &amp; Sixty  Only</v>
      </c>
      <c r="IE70" s="16"/>
      <c r="IF70" s="16"/>
      <c r="IG70" s="16"/>
      <c r="IH70" s="16"/>
      <c r="II70" s="16"/>
    </row>
    <row r="71" spans="1:243" s="15" customFormat="1" ht="72.75" customHeight="1">
      <c r="A71" s="27">
        <v>59</v>
      </c>
      <c r="B71" s="48" t="s">
        <v>343</v>
      </c>
      <c r="C71" s="50" t="s">
        <v>111</v>
      </c>
      <c r="D71" s="69">
        <v>130</v>
      </c>
      <c r="E71" s="70" t="s">
        <v>260</v>
      </c>
      <c r="F71" s="71">
        <v>78</v>
      </c>
      <c r="G71" s="64"/>
      <c r="H71" s="54"/>
      <c r="I71" s="53" t="s">
        <v>40</v>
      </c>
      <c r="J71" s="55">
        <f t="shared" si="0"/>
        <v>1</v>
      </c>
      <c r="K71" s="56" t="s">
        <v>65</v>
      </c>
      <c r="L71" s="56" t="s">
        <v>7</v>
      </c>
      <c r="M71" s="65"/>
      <c r="N71" s="64"/>
      <c r="O71" s="64"/>
      <c r="P71" s="66"/>
      <c r="Q71" s="64"/>
      <c r="R71" s="64"/>
      <c r="S71" s="66"/>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7">
        <f t="shared" si="1"/>
        <v>10140</v>
      </c>
      <c r="BB71" s="68">
        <f t="shared" si="2"/>
        <v>10140</v>
      </c>
      <c r="BC71" s="63" t="str">
        <f t="shared" si="3"/>
        <v>INR  Ten Thousand One Hundred &amp; Forty  Only</v>
      </c>
      <c r="IE71" s="16"/>
      <c r="IF71" s="16"/>
      <c r="IG71" s="16"/>
      <c r="IH71" s="16"/>
      <c r="II71" s="16"/>
    </row>
    <row r="72" spans="1:243" s="15" customFormat="1" ht="73.5" customHeight="1">
      <c r="A72" s="27">
        <v>60</v>
      </c>
      <c r="B72" s="48" t="s">
        <v>283</v>
      </c>
      <c r="C72" s="50" t="s">
        <v>112</v>
      </c>
      <c r="D72" s="69">
        <v>64</v>
      </c>
      <c r="E72" s="70" t="s">
        <v>260</v>
      </c>
      <c r="F72" s="71">
        <v>1919</v>
      </c>
      <c r="G72" s="64"/>
      <c r="H72" s="54"/>
      <c r="I72" s="53" t="s">
        <v>40</v>
      </c>
      <c r="J72" s="55">
        <f t="shared" si="0"/>
        <v>1</v>
      </c>
      <c r="K72" s="56" t="s">
        <v>65</v>
      </c>
      <c r="L72" s="56" t="s">
        <v>7</v>
      </c>
      <c r="M72" s="65"/>
      <c r="N72" s="64"/>
      <c r="O72" s="64"/>
      <c r="P72" s="66"/>
      <c r="Q72" s="64"/>
      <c r="R72" s="64"/>
      <c r="S72" s="66"/>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7">
        <f t="shared" si="1"/>
        <v>122816</v>
      </c>
      <c r="BB72" s="68">
        <f t="shared" si="2"/>
        <v>122816</v>
      </c>
      <c r="BC72" s="63" t="str">
        <f t="shared" si="3"/>
        <v>INR  One Lakh Twenty Two Thousand Eight Hundred &amp; Sixteen  Only</v>
      </c>
      <c r="IE72" s="16"/>
      <c r="IF72" s="16"/>
      <c r="IG72" s="16"/>
      <c r="IH72" s="16"/>
      <c r="II72" s="16"/>
    </row>
    <row r="73" spans="1:243" s="15" customFormat="1" ht="114.75" customHeight="1">
      <c r="A73" s="27">
        <v>61</v>
      </c>
      <c r="B73" s="48" t="s">
        <v>344</v>
      </c>
      <c r="C73" s="50" t="s">
        <v>113</v>
      </c>
      <c r="D73" s="69">
        <v>195</v>
      </c>
      <c r="E73" s="70" t="s">
        <v>260</v>
      </c>
      <c r="F73" s="71">
        <v>116</v>
      </c>
      <c r="G73" s="64"/>
      <c r="H73" s="54"/>
      <c r="I73" s="53" t="s">
        <v>40</v>
      </c>
      <c r="J73" s="55">
        <f t="shared" si="0"/>
        <v>1</v>
      </c>
      <c r="K73" s="56" t="s">
        <v>65</v>
      </c>
      <c r="L73" s="56" t="s">
        <v>7</v>
      </c>
      <c r="M73" s="65"/>
      <c r="N73" s="64"/>
      <c r="O73" s="64"/>
      <c r="P73" s="66"/>
      <c r="Q73" s="64"/>
      <c r="R73" s="64"/>
      <c r="S73" s="66"/>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7">
        <f t="shared" si="1"/>
        <v>22620</v>
      </c>
      <c r="BB73" s="68">
        <f t="shared" si="2"/>
        <v>22620</v>
      </c>
      <c r="BC73" s="63" t="str">
        <f t="shared" si="3"/>
        <v>INR  Twenty Two Thousand Six Hundred &amp; Twenty  Only</v>
      </c>
      <c r="IE73" s="16"/>
      <c r="IF73" s="16"/>
      <c r="IG73" s="16"/>
      <c r="IH73" s="16"/>
      <c r="II73" s="16"/>
    </row>
    <row r="74" spans="1:243" s="15" customFormat="1" ht="132" customHeight="1">
      <c r="A74" s="27">
        <v>62</v>
      </c>
      <c r="B74" s="48" t="s">
        <v>345</v>
      </c>
      <c r="C74" s="50" t="s">
        <v>114</v>
      </c>
      <c r="D74" s="69">
        <v>130</v>
      </c>
      <c r="E74" s="70" t="s">
        <v>260</v>
      </c>
      <c r="F74" s="71">
        <v>118</v>
      </c>
      <c r="G74" s="64"/>
      <c r="H74" s="54"/>
      <c r="I74" s="53" t="s">
        <v>40</v>
      </c>
      <c r="J74" s="55">
        <f t="shared" si="0"/>
        <v>1</v>
      </c>
      <c r="K74" s="56" t="s">
        <v>65</v>
      </c>
      <c r="L74" s="56" t="s">
        <v>7</v>
      </c>
      <c r="M74" s="65"/>
      <c r="N74" s="64"/>
      <c r="O74" s="64"/>
      <c r="P74" s="66"/>
      <c r="Q74" s="64"/>
      <c r="R74" s="64"/>
      <c r="S74" s="66"/>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7">
        <f t="shared" si="1"/>
        <v>15340</v>
      </c>
      <c r="BB74" s="68">
        <f t="shared" si="2"/>
        <v>15340</v>
      </c>
      <c r="BC74" s="63" t="str">
        <f t="shared" si="3"/>
        <v>INR  Fifteen Thousand Three Hundred &amp; Forty  Only</v>
      </c>
      <c r="IE74" s="16"/>
      <c r="IF74" s="16"/>
      <c r="IG74" s="16"/>
      <c r="IH74" s="16"/>
      <c r="II74" s="16"/>
    </row>
    <row r="75" spans="1:243" s="15" customFormat="1" ht="127.5" customHeight="1">
      <c r="A75" s="27">
        <v>63</v>
      </c>
      <c r="B75" s="48" t="s">
        <v>346</v>
      </c>
      <c r="C75" s="50" t="s">
        <v>115</v>
      </c>
      <c r="D75" s="69">
        <v>44</v>
      </c>
      <c r="E75" s="70" t="s">
        <v>260</v>
      </c>
      <c r="F75" s="71">
        <v>1223</v>
      </c>
      <c r="G75" s="64"/>
      <c r="H75" s="54"/>
      <c r="I75" s="53" t="s">
        <v>40</v>
      </c>
      <c r="J75" s="55">
        <f t="shared" si="0"/>
        <v>1</v>
      </c>
      <c r="K75" s="56" t="s">
        <v>65</v>
      </c>
      <c r="L75" s="56" t="s">
        <v>7</v>
      </c>
      <c r="M75" s="65"/>
      <c r="N75" s="64"/>
      <c r="O75" s="64"/>
      <c r="P75" s="66"/>
      <c r="Q75" s="64"/>
      <c r="R75" s="64"/>
      <c r="S75" s="66"/>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7">
        <f t="shared" si="1"/>
        <v>53812</v>
      </c>
      <c r="BB75" s="68">
        <f t="shared" si="2"/>
        <v>53812</v>
      </c>
      <c r="BC75" s="63" t="str">
        <f t="shared" si="3"/>
        <v>INR  Fifty Three Thousand Eight Hundred &amp; Twelve  Only</v>
      </c>
      <c r="IE75" s="16"/>
      <c r="IF75" s="16"/>
      <c r="IG75" s="16"/>
      <c r="IH75" s="16"/>
      <c r="II75" s="16"/>
    </row>
    <row r="76" spans="1:243" s="15" customFormat="1" ht="156" customHeight="1">
      <c r="A76" s="27">
        <v>64</v>
      </c>
      <c r="B76" s="48" t="s">
        <v>347</v>
      </c>
      <c r="C76" s="50" t="s">
        <v>116</v>
      </c>
      <c r="D76" s="69">
        <v>605</v>
      </c>
      <c r="E76" s="70" t="s">
        <v>460</v>
      </c>
      <c r="F76" s="71">
        <v>97</v>
      </c>
      <c r="G76" s="64"/>
      <c r="H76" s="54"/>
      <c r="I76" s="53" t="s">
        <v>40</v>
      </c>
      <c r="J76" s="55">
        <f t="shared" si="0"/>
        <v>1</v>
      </c>
      <c r="K76" s="56" t="s">
        <v>65</v>
      </c>
      <c r="L76" s="56" t="s">
        <v>7</v>
      </c>
      <c r="M76" s="65"/>
      <c r="N76" s="64"/>
      <c r="O76" s="64"/>
      <c r="P76" s="66"/>
      <c r="Q76" s="64"/>
      <c r="R76" s="64"/>
      <c r="S76" s="66"/>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7">
        <f t="shared" si="1"/>
        <v>58685</v>
      </c>
      <c r="BB76" s="68">
        <f t="shared" si="2"/>
        <v>58685</v>
      </c>
      <c r="BC76" s="63" t="str">
        <f t="shared" si="3"/>
        <v>INR  Fifty Eight Thousand Six Hundred &amp; Eighty Five  Only</v>
      </c>
      <c r="IE76" s="16"/>
      <c r="IF76" s="16"/>
      <c r="IG76" s="16"/>
      <c r="IH76" s="16"/>
      <c r="II76" s="16"/>
    </row>
    <row r="77" spans="1:243" s="15" customFormat="1" ht="156" customHeight="1">
      <c r="A77" s="27">
        <v>65</v>
      </c>
      <c r="B77" s="48" t="s">
        <v>348</v>
      </c>
      <c r="C77" s="50" t="s">
        <v>117</v>
      </c>
      <c r="D77" s="69">
        <v>31</v>
      </c>
      <c r="E77" s="70" t="s">
        <v>258</v>
      </c>
      <c r="F77" s="71">
        <v>6894.79</v>
      </c>
      <c r="G77" s="64"/>
      <c r="H77" s="54"/>
      <c r="I77" s="53" t="s">
        <v>40</v>
      </c>
      <c r="J77" s="55">
        <f t="shared" si="0"/>
        <v>1</v>
      </c>
      <c r="K77" s="56" t="s">
        <v>65</v>
      </c>
      <c r="L77" s="56" t="s">
        <v>7</v>
      </c>
      <c r="M77" s="65"/>
      <c r="N77" s="64"/>
      <c r="O77" s="64"/>
      <c r="P77" s="66"/>
      <c r="Q77" s="64"/>
      <c r="R77" s="64"/>
      <c r="S77" s="66"/>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7">
        <f t="shared" si="1"/>
        <v>213738.49</v>
      </c>
      <c r="BB77" s="68">
        <f t="shared" si="2"/>
        <v>213738.49</v>
      </c>
      <c r="BC77" s="63" t="str">
        <f t="shared" si="3"/>
        <v>INR  Two Lakh Thirteen Thousand Seven Hundred &amp; Thirty Eight  and Paise Forty Nine Only</v>
      </c>
      <c r="IE77" s="16"/>
      <c r="IF77" s="16"/>
      <c r="IG77" s="16"/>
      <c r="IH77" s="16"/>
      <c r="II77" s="16"/>
    </row>
    <row r="78" spans="1:243" s="15" customFormat="1" ht="113.25" customHeight="1">
      <c r="A78" s="27">
        <v>66</v>
      </c>
      <c r="B78" s="48" t="s">
        <v>349</v>
      </c>
      <c r="C78" s="50" t="s">
        <v>118</v>
      </c>
      <c r="D78" s="69">
        <v>3</v>
      </c>
      <c r="E78" s="70" t="s">
        <v>258</v>
      </c>
      <c r="F78" s="71">
        <v>6381</v>
      </c>
      <c r="G78" s="64"/>
      <c r="H78" s="54"/>
      <c r="I78" s="53" t="s">
        <v>40</v>
      </c>
      <c r="J78" s="55">
        <f t="shared" si="0"/>
        <v>1</v>
      </c>
      <c r="K78" s="56" t="s">
        <v>65</v>
      </c>
      <c r="L78" s="56" t="s">
        <v>7</v>
      </c>
      <c r="M78" s="65"/>
      <c r="N78" s="64"/>
      <c r="O78" s="64"/>
      <c r="P78" s="66"/>
      <c r="Q78" s="64"/>
      <c r="R78" s="64"/>
      <c r="S78" s="66"/>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7">
        <f t="shared" si="1"/>
        <v>19143</v>
      </c>
      <c r="BB78" s="68">
        <f t="shared" si="2"/>
        <v>19143</v>
      </c>
      <c r="BC78" s="63" t="str">
        <f t="shared" si="3"/>
        <v>INR  Nineteen Thousand One Hundred &amp; Forty Three  Only</v>
      </c>
      <c r="IE78" s="16"/>
      <c r="IF78" s="16"/>
      <c r="IG78" s="16"/>
      <c r="IH78" s="16"/>
      <c r="II78" s="16"/>
    </row>
    <row r="79" spans="1:243" s="15" customFormat="1" ht="296.25" customHeight="1">
      <c r="A79" s="27">
        <v>67</v>
      </c>
      <c r="B79" s="48" t="s">
        <v>350</v>
      </c>
      <c r="C79" s="50" t="s">
        <v>119</v>
      </c>
      <c r="D79" s="69">
        <v>180</v>
      </c>
      <c r="E79" s="70" t="s">
        <v>259</v>
      </c>
      <c r="F79" s="71">
        <v>308</v>
      </c>
      <c r="G79" s="64"/>
      <c r="H79" s="54"/>
      <c r="I79" s="53" t="s">
        <v>40</v>
      </c>
      <c r="J79" s="55">
        <f aca="true" t="shared" si="4" ref="J79:J142">IF(I79="Less(-)",-1,1)</f>
        <v>1</v>
      </c>
      <c r="K79" s="56" t="s">
        <v>65</v>
      </c>
      <c r="L79" s="56" t="s">
        <v>7</v>
      </c>
      <c r="M79" s="65"/>
      <c r="N79" s="64"/>
      <c r="O79" s="64"/>
      <c r="P79" s="66"/>
      <c r="Q79" s="64"/>
      <c r="R79" s="64"/>
      <c r="S79" s="66"/>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7">
        <f aca="true" t="shared" si="5" ref="BA79:BA142">total_amount_ba($B$2,$D$2,D79,F79,J79,K79,M79)</f>
        <v>55440</v>
      </c>
      <c r="BB79" s="68">
        <f aca="true" t="shared" si="6" ref="BB79:BB142">BA79+SUM(N79:AZ79)</f>
        <v>55440</v>
      </c>
      <c r="BC79" s="63" t="str">
        <f aca="true" t="shared" si="7" ref="BC79:BC142">SpellNumber(L79,BB79)</f>
        <v>INR  Fifty Five Thousand Four Hundred &amp; Forty  Only</v>
      </c>
      <c r="IE79" s="16"/>
      <c r="IF79" s="16"/>
      <c r="IG79" s="16"/>
      <c r="IH79" s="16"/>
      <c r="II79" s="16"/>
    </row>
    <row r="80" spans="1:243" s="15" customFormat="1" ht="278.25" customHeight="1">
      <c r="A80" s="27">
        <v>68</v>
      </c>
      <c r="B80" s="48" t="s">
        <v>284</v>
      </c>
      <c r="C80" s="50" t="s">
        <v>120</v>
      </c>
      <c r="D80" s="69">
        <v>180</v>
      </c>
      <c r="E80" s="70" t="s">
        <v>259</v>
      </c>
      <c r="F80" s="71">
        <v>249</v>
      </c>
      <c r="G80" s="64"/>
      <c r="H80" s="54"/>
      <c r="I80" s="53" t="s">
        <v>40</v>
      </c>
      <c r="J80" s="55">
        <f t="shared" si="4"/>
        <v>1</v>
      </c>
      <c r="K80" s="56" t="s">
        <v>65</v>
      </c>
      <c r="L80" s="56" t="s">
        <v>7</v>
      </c>
      <c r="M80" s="65"/>
      <c r="N80" s="64"/>
      <c r="O80" s="64"/>
      <c r="P80" s="66"/>
      <c r="Q80" s="64"/>
      <c r="R80" s="64"/>
      <c r="S80" s="66"/>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7">
        <f t="shared" si="5"/>
        <v>44820</v>
      </c>
      <c r="BB80" s="68">
        <f t="shared" si="6"/>
        <v>44820</v>
      </c>
      <c r="BC80" s="63" t="str">
        <f t="shared" si="7"/>
        <v>INR  Forty Four Thousand Eight Hundred &amp; Twenty  Only</v>
      </c>
      <c r="IE80" s="16"/>
      <c r="IF80" s="16"/>
      <c r="IG80" s="16"/>
      <c r="IH80" s="16"/>
      <c r="II80" s="16"/>
    </row>
    <row r="81" spans="1:243" s="15" customFormat="1" ht="315" customHeight="1">
      <c r="A81" s="27">
        <v>69</v>
      </c>
      <c r="B81" s="48" t="s">
        <v>351</v>
      </c>
      <c r="C81" s="50" t="s">
        <v>121</v>
      </c>
      <c r="D81" s="69">
        <v>180</v>
      </c>
      <c r="E81" s="70" t="s">
        <v>259</v>
      </c>
      <c r="F81" s="71">
        <v>186</v>
      </c>
      <c r="G81" s="64"/>
      <c r="H81" s="54"/>
      <c r="I81" s="53" t="s">
        <v>40</v>
      </c>
      <c r="J81" s="55">
        <f t="shared" si="4"/>
        <v>1</v>
      </c>
      <c r="K81" s="56" t="s">
        <v>65</v>
      </c>
      <c r="L81" s="56" t="s">
        <v>7</v>
      </c>
      <c r="M81" s="65"/>
      <c r="N81" s="64"/>
      <c r="O81" s="64"/>
      <c r="P81" s="66"/>
      <c r="Q81" s="64"/>
      <c r="R81" s="64"/>
      <c r="S81" s="66"/>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7">
        <f t="shared" si="5"/>
        <v>33480</v>
      </c>
      <c r="BB81" s="68">
        <f t="shared" si="6"/>
        <v>33480</v>
      </c>
      <c r="BC81" s="63" t="str">
        <f t="shared" si="7"/>
        <v>INR  Thirty Three Thousand Four Hundred &amp; Eighty  Only</v>
      </c>
      <c r="IE81" s="16"/>
      <c r="IF81" s="16"/>
      <c r="IG81" s="16"/>
      <c r="IH81" s="16"/>
      <c r="II81" s="16"/>
    </row>
    <row r="82" spans="1:243" s="15" customFormat="1" ht="306.75" customHeight="1">
      <c r="A82" s="27">
        <v>70</v>
      </c>
      <c r="B82" s="48" t="s">
        <v>352</v>
      </c>
      <c r="C82" s="50" t="s">
        <v>122</v>
      </c>
      <c r="D82" s="69">
        <v>270</v>
      </c>
      <c r="E82" s="70" t="s">
        <v>259</v>
      </c>
      <c r="F82" s="71">
        <v>214</v>
      </c>
      <c r="G82" s="64"/>
      <c r="H82" s="54"/>
      <c r="I82" s="53" t="s">
        <v>40</v>
      </c>
      <c r="J82" s="55">
        <f t="shared" si="4"/>
        <v>1</v>
      </c>
      <c r="K82" s="56" t="s">
        <v>65</v>
      </c>
      <c r="L82" s="56" t="s">
        <v>7</v>
      </c>
      <c r="M82" s="65"/>
      <c r="N82" s="64"/>
      <c r="O82" s="64"/>
      <c r="P82" s="66"/>
      <c r="Q82" s="64"/>
      <c r="R82" s="64"/>
      <c r="S82" s="66"/>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7">
        <f t="shared" si="5"/>
        <v>57780</v>
      </c>
      <c r="BB82" s="68">
        <f t="shared" si="6"/>
        <v>57780</v>
      </c>
      <c r="BC82" s="63" t="str">
        <f t="shared" si="7"/>
        <v>INR  Fifty Seven Thousand Seven Hundred &amp; Eighty  Only</v>
      </c>
      <c r="IE82" s="16"/>
      <c r="IF82" s="16"/>
      <c r="IG82" s="16"/>
      <c r="IH82" s="16"/>
      <c r="II82" s="16"/>
    </row>
    <row r="83" spans="1:243" s="15" customFormat="1" ht="294" customHeight="1">
      <c r="A83" s="27">
        <v>71</v>
      </c>
      <c r="B83" s="48" t="s">
        <v>353</v>
      </c>
      <c r="C83" s="50" t="s">
        <v>123</v>
      </c>
      <c r="D83" s="69">
        <v>270</v>
      </c>
      <c r="E83" s="70" t="s">
        <v>259</v>
      </c>
      <c r="F83" s="71">
        <v>164</v>
      </c>
      <c r="G83" s="64"/>
      <c r="H83" s="54"/>
      <c r="I83" s="53" t="s">
        <v>40</v>
      </c>
      <c r="J83" s="55">
        <f t="shared" si="4"/>
        <v>1</v>
      </c>
      <c r="K83" s="56" t="s">
        <v>65</v>
      </c>
      <c r="L83" s="56" t="s">
        <v>7</v>
      </c>
      <c r="M83" s="65"/>
      <c r="N83" s="64"/>
      <c r="O83" s="64"/>
      <c r="P83" s="66"/>
      <c r="Q83" s="64"/>
      <c r="R83" s="64"/>
      <c r="S83" s="66"/>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7">
        <f t="shared" si="5"/>
        <v>44280</v>
      </c>
      <c r="BB83" s="68">
        <f t="shared" si="6"/>
        <v>44280</v>
      </c>
      <c r="BC83" s="63" t="str">
        <f t="shared" si="7"/>
        <v>INR  Forty Four Thousand Two Hundred &amp; Eighty  Only</v>
      </c>
      <c r="IE83" s="16"/>
      <c r="IF83" s="16"/>
      <c r="IG83" s="16"/>
      <c r="IH83" s="16"/>
      <c r="II83" s="16"/>
    </row>
    <row r="84" spans="1:243" s="15" customFormat="1" ht="171" customHeight="1">
      <c r="A84" s="27">
        <v>72</v>
      </c>
      <c r="B84" s="48" t="s">
        <v>285</v>
      </c>
      <c r="C84" s="50" t="s">
        <v>124</v>
      </c>
      <c r="D84" s="69">
        <v>20</v>
      </c>
      <c r="E84" s="70" t="s">
        <v>260</v>
      </c>
      <c r="F84" s="71">
        <v>2088</v>
      </c>
      <c r="G84" s="64"/>
      <c r="H84" s="54"/>
      <c r="I84" s="53" t="s">
        <v>40</v>
      </c>
      <c r="J84" s="55">
        <f t="shared" si="4"/>
        <v>1</v>
      </c>
      <c r="K84" s="56" t="s">
        <v>65</v>
      </c>
      <c r="L84" s="56" t="s">
        <v>7</v>
      </c>
      <c r="M84" s="65"/>
      <c r="N84" s="64"/>
      <c r="O84" s="64"/>
      <c r="P84" s="66"/>
      <c r="Q84" s="64"/>
      <c r="R84" s="64"/>
      <c r="S84" s="66"/>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7">
        <f t="shared" si="5"/>
        <v>41760</v>
      </c>
      <c r="BB84" s="68">
        <f t="shared" si="6"/>
        <v>41760</v>
      </c>
      <c r="BC84" s="63" t="str">
        <f t="shared" si="7"/>
        <v>INR  Forty One Thousand Seven Hundred &amp; Sixty  Only</v>
      </c>
      <c r="IE84" s="16"/>
      <c r="IF84" s="16"/>
      <c r="IG84" s="16"/>
      <c r="IH84" s="16"/>
      <c r="II84" s="16"/>
    </row>
    <row r="85" spans="1:243" s="15" customFormat="1" ht="180" customHeight="1">
      <c r="A85" s="27">
        <v>73</v>
      </c>
      <c r="B85" s="48" t="s">
        <v>354</v>
      </c>
      <c r="C85" s="50" t="s">
        <v>125</v>
      </c>
      <c r="D85" s="69">
        <v>12</v>
      </c>
      <c r="E85" s="70" t="s">
        <v>260</v>
      </c>
      <c r="F85" s="71">
        <v>1585</v>
      </c>
      <c r="G85" s="64"/>
      <c r="H85" s="54"/>
      <c r="I85" s="53" t="s">
        <v>40</v>
      </c>
      <c r="J85" s="55">
        <f t="shared" si="4"/>
        <v>1</v>
      </c>
      <c r="K85" s="56" t="s">
        <v>65</v>
      </c>
      <c r="L85" s="56" t="s">
        <v>7</v>
      </c>
      <c r="M85" s="65"/>
      <c r="N85" s="64"/>
      <c r="O85" s="64"/>
      <c r="P85" s="66"/>
      <c r="Q85" s="64"/>
      <c r="R85" s="64"/>
      <c r="S85" s="66"/>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7">
        <f t="shared" si="5"/>
        <v>19020</v>
      </c>
      <c r="BB85" s="68">
        <f t="shared" si="6"/>
        <v>19020</v>
      </c>
      <c r="BC85" s="63" t="str">
        <f t="shared" si="7"/>
        <v>INR  Nineteen Thousand  &amp;Twenty  Only</v>
      </c>
      <c r="IE85" s="16"/>
      <c r="IF85" s="16"/>
      <c r="IG85" s="16"/>
      <c r="IH85" s="16"/>
      <c r="II85" s="16"/>
    </row>
    <row r="86" spans="1:243" s="15" customFormat="1" ht="138.75" customHeight="1">
      <c r="A86" s="27">
        <v>74</v>
      </c>
      <c r="B86" s="48" t="s">
        <v>355</v>
      </c>
      <c r="C86" s="50" t="s">
        <v>126</v>
      </c>
      <c r="D86" s="69">
        <v>12</v>
      </c>
      <c r="E86" s="70" t="s">
        <v>260</v>
      </c>
      <c r="F86" s="71">
        <v>1137</v>
      </c>
      <c r="G86" s="64"/>
      <c r="H86" s="54"/>
      <c r="I86" s="53" t="s">
        <v>40</v>
      </c>
      <c r="J86" s="55">
        <f t="shared" si="4"/>
        <v>1</v>
      </c>
      <c r="K86" s="56" t="s">
        <v>65</v>
      </c>
      <c r="L86" s="56" t="s">
        <v>7</v>
      </c>
      <c r="M86" s="65"/>
      <c r="N86" s="64"/>
      <c r="O86" s="64"/>
      <c r="P86" s="66"/>
      <c r="Q86" s="64"/>
      <c r="R86" s="64"/>
      <c r="S86" s="66"/>
      <c r="T86" s="60"/>
      <c r="U86" s="60"/>
      <c r="V86" s="60"/>
      <c r="W86" s="60"/>
      <c r="X86" s="60"/>
      <c r="Y86" s="60"/>
      <c r="Z86" s="60"/>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7">
        <f t="shared" si="5"/>
        <v>13644</v>
      </c>
      <c r="BB86" s="68">
        <f t="shared" si="6"/>
        <v>13644</v>
      </c>
      <c r="BC86" s="63" t="str">
        <f t="shared" si="7"/>
        <v>INR  Thirteen Thousand Six Hundred &amp; Forty Four  Only</v>
      </c>
      <c r="IE86" s="16"/>
      <c r="IF86" s="16"/>
      <c r="IG86" s="16"/>
      <c r="IH86" s="16"/>
      <c r="II86" s="16"/>
    </row>
    <row r="87" spans="1:243" s="15" customFormat="1" ht="133.5" customHeight="1">
      <c r="A87" s="27">
        <v>75</v>
      </c>
      <c r="B87" s="48" t="s">
        <v>356</v>
      </c>
      <c r="C87" s="50" t="s">
        <v>127</v>
      </c>
      <c r="D87" s="69">
        <v>40</v>
      </c>
      <c r="E87" s="70" t="s">
        <v>260</v>
      </c>
      <c r="F87" s="71">
        <v>95</v>
      </c>
      <c r="G87" s="64"/>
      <c r="H87" s="54"/>
      <c r="I87" s="53" t="s">
        <v>40</v>
      </c>
      <c r="J87" s="55">
        <f t="shared" si="4"/>
        <v>1</v>
      </c>
      <c r="K87" s="56" t="s">
        <v>65</v>
      </c>
      <c r="L87" s="56" t="s">
        <v>7</v>
      </c>
      <c r="M87" s="65"/>
      <c r="N87" s="64"/>
      <c r="O87" s="64"/>
      <c r="P87" s="66"/>
      <c r="Q87" s="64"/>
      <c r="R87" s="64"/>
      <c r="S87" s="66"/>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7">
        <f t="shared" si="5"/>
        <v>3800</v>
      </c>
      <c r="BB87" s="68">
        <f t="shared" si="6"/>
        <v>3800</v>
      </c>
      <c r="BC87" s="63" t="str">
        <f t="shared" si="7"/>
        <v>INR  Three Thousand Eight Hundred    Only</v>
      </c>
      <c r="IE87" s="16"/>
      <c r="IF87" s="16"/>
      <c r="IG87" s="16"/>
      <c r="IH87" s="16"/>
      <c r="II87" s="16"/>
    </row>
    <row r="88" spans="1:243" s="15" customFormat="1" ht="70.5" customHeight="1">
      <c r="A88" s="27">
        <v>76</v>
      </c>
      <c r="B88" s="48" t="s">
        <v>357</v>
      </c>
      <c r="C88" s="50" t="s">
        <v>128</v>
      </c>
      <c r="D88" s="69">
        <v>30</v>
      </c>
      <c r="E88" s="70" t="s">
        <v>260</v>
      </c>
      <c r="F88" s="71">
        <v>252</v>
      </c>
      <c r="G88" s="64"/>
      <c r="H88" s="54"/>
      <c r="I88" s="53" t="s">
        <v>40</v>
      </c>
      <c r="J88" s="55">
        <f t="shared" si="4"/>
        <v>1</v>
      </c>
      <c r="K88" s="56" t="s">
        <v>65</v>
      </c>
      <c r="L88" s="56" t="s">
        <v>7</v>
      </c>
      <c r="M88" s="65"/>
      <c r="N88" s="64"/>
      <c r="O88" s="64"/>
      <c r="P88" s="66"/>
      <c r="Q88" s="64"/>
      <c r="R88" s="64"/>
      <c r="S88" s="66"/>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7">
        <f t="shared" si="5"/>
        <v>7560</v>
      </c>
      <c r="BB88" s="68">
        <f t="shared" si="6"/>
        <v>7560</v>
      </c>
      <c r="BC88" s="63" t="str">
        <f t="shared" si="7"/>
        <v>INR  Seven Thousand Five Hundred &amp; Sixty  Only</v>
      </c>
      <c r="IE88" s="16"/>
      <c r="IF88" s="16"/>
      <c r="IG88" s="16"/>
      <c r="IH88" s="16"/>
      <c r="II88" s="16"/>
    </row>
    <row r="89" spans="1:243" s="15" customFormat="1" ht="121.5" customHeight="1">
      <c r="A89" s="27">
        <v>77</v>
      </c>
      <c r="B89" s="48" t="s">
        <v>358</v>
      </c>
      <c r="C89" s="50" t="s">
        <v>129</v>
      </c>
      <c r="D89" s="69">
        <v>28</v>
      </c>
      <c r="E89" s="70" t="s">
        <v>260</v>
      </c>
      <c r="F89" s="71">
        <v>3965</v>
      </c>
      <c r="G89" s="64"/>
      <c r="H89" s="54"/>
      <c r="I89" s="53" t="s">
        <v>40</v>
      </c>
      <c r="J89" s="55">
        <f t="shared" si="4"/>
        <v>1</v>
      </c>
      <c r="K89" s="56" t="s">
        <v>65</v>
      </c>
      <c r="L89" s="56" t="s">
        <v>7</v>
      </c>
      <c r="M89" s="65"/>
      <c r="N89" s="64"/>
      <c r="O89" s="64"/>
      <c r="P89" s="66"/>
      <c r="Q89" s="64"/>
      <c r="R89" s="64"/>
      <c r="S89" s="66"/>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7">
        <f t="shared" si="5"/>
        <v>111020</v>
      </c>
      <c r="BB89" s="68">
        <f t="shared" si="6"/>
        <v>111020</v>
      </c>
      <c r="BC89" s="63" t="str">
        <f t="shared" si="7"/>
        <v>INR  One Lakh Eleven Thousand  &amp;Twenty  Only</v>
      </c>
      <c r="IE89" s="16"/>
      <c r="IF89" s="16"/>
      <c r="IG89" s="16"/>
      <c r="IH89" s="16"/>
      <c r="II89" s="16"/>
    </row>
    <row r="90" spans="1:243" s="15" customFormat="1" ht="126" customHeight="1">
      <c r="A90" s="27">
        <v>78</v>
      </c>
      <c r="B90" s="48" t="s">
        <v>359</v>
      </c>
      <c r="C90" s="50" t="s">
        <v>130</v>
      </c>
      <c r="D90" s="69">
        <v>28</v>
      </c>
      <c r="E90" s="70" t="s">
        <v>260</v>
      </c>
      <c r="F90" s="71">
        <v>572</v>
      </c>
      <c r="G90" s="64"/>
      <c r="H90" s="54"/>
      <c r="I90" s="53" t="s">
        <v>40</v>
      </c>
      <c r="J90" s="55">
        <f t="shared" si="4"/>
        <v>1</v>
      </c>
      <c r="K90" s="56" t="s">
        <v>65</v>
      </c>
      <c r="L90" s="56" t="s">
        <v>7</v>
      </c>
      <c r="M90" s="65"/>
      <c r="N90" s="64"/>
      <c r="O90" s="64"/>
      <c r="P90" s="66"/>
      <c r="Q90" s="64"/>
      <c r="R90" s="64"/>
      <c r="S90" s="66"/>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7">
        <f t="shared" si="5"/>
        <v>16016</v>
      </c>
      <c r="BB90" s="68">
        <f t="shared" si="6"/>
        <v>16016</v>
      </c>
      <c r="BC90" s="63" t="str">
        <f t="shared" si="7"/>
        <v>INR  Sixteen Thousand  &amp;Sixteen  Only</v>
      </c>
      <c r="IE90" s="16"/>
      <c r="IF90" s="16"/>
      <c r="IG90" s="16"/>
      <c r="IH90" s="16"/>
      <c r="II90" s="16"/>
    </row>
    <row r="91" spans="1:243" s="15" customFormat="1" ht="123" customHeight="1">
      <c r="A91" s="27">
        <v>79</v>
      </c>
      <c r="B91" s="48" t="s">
        <v>269</v>
      </c>
      <c r="C91" s="50" t="s">
        <v>131</v>
      </c>
      <c r="D91" s="69">
        <v>28</v>
      </c>
      <c r="E91" s="70" t="s">
        <v>260</v>
      </c>
      <c r="F91" s="71">
        <v>1181</v>
      </c>
      <c r="G91" s="64"/>
      <c r="H91" s="54"/>
      <c r="I91" s="53" t="s">
        <v>40</v>
      </c>
      <c r="J91" s="55">
        <f t="shared" si="4"/>
        <v>1</v>
      </c>
      <c r="K91" s="56" t="s">
        <v>65</v>
      </c>
      <c r="L91" s="56" t="s">
        <v>7</v>
      </c>
      <c r="M91" s="65"/>
      <c r="N91" s="64"/>
      <c r="O91" s="64"/>
      <c r="P91" s="66"/>
      <c r="Q91" s="64"/>
      <c r="R91" s="64"/>
      <c r="S91" s="66"/>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7">
        <f t="shared" si="5"/>
        <v>33068</v>
      </c>
      <c r="BB91" s="68">
        <f t="shared" si="6"/>
        <v>33068</v>
      </c>
      <c r="BC91" s="63" t="str">
        <f t="shared" si="7"/>
        <v>INR  Thirty Three Thousand  &amp;Sixty Eight  Only</v>
      </c>
      <c r="IE91" s="16"/>
      <c r="IF91" s="16"/>
      <c r="IG91" s="16"/>
      <c r="IH91" s="16"/>
      <c r="II91" s="16"/>
    </row>
    <row r="92" spans="1:243" s="15" customFormat="1" ht="135" customHeight="1">
      <c r="A92" s="27">
        <v>80</v>
      </c>
      <c r="B92" s="48" t="s">
        <v>287</v>
      </c>
      <c r="C92" s="50" t="s">
        <v>132</v>
      </c>
      <c r="D92" s="69">
        <v>28</v>
      </c>
      <c r="E92" s="70" t="s">
        <v>260</v>
      </c>
      <c r="F92" s="71">
        <v>107</v>
      </c>
      <c r="G92" s="64"/>
      <c r="H92" s="54"/>
      <c r="I92" s="53" t="s">
        <v>40</v>
      </c>
      <c r="J92" s="55">
        <f t="shared" si="4"/>
        <v>1</v>
      </c>
      <c r="K92" s="56" t="s">
        <v>65</v>
      </c>
      <c r="L92" s="56" t="s">
        <v>7</v>
      </c>
      <c r="M92" s="65"/>
      <c r="N92" s="64"/>
      <c r="O92" s="64"/>
      <c r="P92" s="66"/>
      <c r="Q92" s="64"/>
      <c r="R92" s="64"/>
      <c r="S92" s="66"/>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7">
        <f t="shared" si="5"/>
        <v>2996</v>
      </c>
      <c r="BB92" s="68">
        <f t="shared" si="6"/>
        <v>2996</v>
      </c>
      <c r="BC92" s="63" t="str">
        <f t="shared" si="7"/>
        <v>INR  Two Thousand Nine Hundred &amp; Ninety Six  Only</v>
      </c>
      <c r="IE92" s="16"/>
      <c r="IF92" s="16"/>
      <c r="IG92" s="16"/>
      <c r="IH92" s="16"/>
      <c r="II92" s="16"/>
    </row>
    <row r="93" spans="1:243" s="15" customFormat="1" ht="222" customHeight="1">
      <c r="A93" s="27">
        <v>81</v>
      </c>
      <c r="B93" s="48" t="s">
        <v>360</v>
      </c>
      <c r="C93" s="50" t="s">
        <v>133</v>
      </c>
      <c r="D93" s="69">
        <v>23</v>
      </c>
      <c r="E93" s="70" t="s">
        <v>260</v>
      </c>
      <c r="F93" s="71">
        <v>2504</v>
      </c>
      <c r="G93" s="64"/>
      <c r="H93" s="54"/>
      <c r="I93" s="53" t="s">
        <v>40</v>
      </c>
      <c r="J93" s="55">
        <f t="shared" si="4"/>
        <v>1</v>
      </c>
      <c r="K93" s="56" t="s">
        <v>65</v>
      </c>
      <c r="L93" s="56" t="s">
        <v>7</v>
      </c>
      <c r="M93" s="65"/>
      <c r="N93" s="64"/>
      <c r="O93" s="64"/>
      <c r="P93" s="66"/>
      <c r="Q93" s="64"/>
      <c r="R93" s="64"/>
      <c r="S93" s="66"/>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7">
        <f t="shared" si="5"/>
        <v>57592</v>
      </c>
      <c r="BB93" s="68">
        <f t="shared" si="6"/>
        <v>57592</v>
      </c>
      <c r="BC93" s="63" t="str">
        <f t="shared" si="7"/>
        <v>INR  Fifty Seven Thousand Five Hundred &amp; Ninety Two  Only</v>
      </c>
      <c r="IE93" s="16"/>
      <c r="IF93" s="16"/>
      <c r="IG93" s="16"/>
      <c r="IH93" s="16"/>
      <c r="II93" s="16"/>
    </row>
    <row r="94" spans="1:243" s="15" customFormat="1" ht="75.75" customHeight="1">
      <c r="A94" s="27">
        <v>82</v>
      </c>
      <c r="B94" s="48" t="s">
        <v>286</v>
      </c>
      <c r="C94" s="50" t="s">
        <v>134</v>
      </c>
      <c r="D94" s="69">
        <v>23</v>
      </c>
      <c r="E94" s="70" t="s">
        <v>260</v>
      </c>
      <c r="F94" s="71">
        <v>1911</v>
      </c>
      <c r="G94" s="64"/>
      <c r="H94" s="54"/>
      <c r="I94" s="53" t="s">
        <v>40</v>
      </c>
      <c r="J94" s="55">
        <f t="shared" si="4"/>
        <v>1</v>
      </c>
      <c r="K94" s="56" t="s">
        <v>65</v>
      </c>
      <c r="L94" s="56" t="s">
        <v>7</v>
      </c>
      <c r="M94" s="65"/>
      <c r="N94" s="64"/>
      <c r="O94" s="64"/>
      <c r="P94" s="66"/>
      <c r="Q94" s="64"/>
      <c r="R94" s="64"/>
      <c r="S94" s="66"/>
      <c r="T94" s="60"/>
      <c r="U94" s="60"/>
      <c r="V94" s="60"/>
      <c r="W94" s="60"/>
      <c r="X94" s="60"/>
      <c r="Y94" s="60"/>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7">
        <f t="shared" si="5"/>
        <v>43953</v>
      </c>
      <c r="BB94" s="68">
        <f t="shared" si="6"/>
        <v>43953</v>
      </c>
      <c r="BC94" s="63" t="str">
        <f t="shared" si="7"/>
        <v>INR  Forty Three Thousand Nine Hundred &amp; Fifty Three  Only</v>
      </c>
      <c r="IE94" s="16"/>
      <c r="IF94" s="16"/>
      <c r="IG94" s="16"/>
      <c r="IH94" s="16"/>
      <c r="II94" s="16"/>
    </row>
    <row r="95" spans="1:243" s="15" customFormat="1" ht="105.75" customHeight="1">
      <c r="A95" s="27">
        <v>83</v>
      </c>
      <c r="B95" s="48" t="s">
        <v>361</v>
      </c>
      <c r="C95" s="50" t="s">
        <v>135</v>
      </c>
      <c r="D95" s="69">
        <v>28</v>
      </c>
      <c r="E95" s="70" t="s">
        <v>260</v>
      </c>
      <c r="F95" s="71">
        <v>554</v>
      </c>
      <c r="G95" s="64"/>
      <c r="H95" s="54"/>
      <c r="I95" s="53" t="s">
        <v>40</v>
      </c>
      <c r="J95" s="55">
        <f t="shared" si="4"/>
        <v>1</v>
      </c>
      <c r="K95" s="56" t="s">
        <v>65</v>
      </c>
      <c r="L95" s="56" t="s">
        <v>7</v>
      </c>
      <c r="M95" s="65"/>
      <c r="N95" s="64"/>
      <c r="O95" s="64"/>
      <c r="P95" s="66"/>
      <c r="Q95" s="64"/>
      <c r="R95" s="64"/>
      <c r="S95" s="66"/>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7">
        <f t="shared" si="5"/>
        <v>15512</v>
      </c>
      <c r="BB95" s="68">
        <f t="shared" si="6"/>
        <v>15512</v>
      </c>
      <c r="BC95" s="63" t="str">
        <f t="shared" si="7"/>
        <v>INR  Fifteen Thousand Five Hundred &amp; Twelve  Only</v>
      </c>
      <c r="IE95" s="16"/>
      <c r="IF95" s="16"/>
      <c r="IG95" s="16"/>
      <c r="IH95" s="16"/>
      <c r="II95" s="16"/>
    </row>
    <row r="96" spans="1:243" s="15" customFormat="1" ht="97.5" customHeight="1">
      <c r="A96" s="27">
        <v>84</v>
      </c>
      <c r="B96" s="48" t="s">
        <v>289</v>
      </c>
      <c r="C96" s="50" t="s">
        <v>136</v>
      </c>
      <c r="D96" s="69">
        <v>18</v>
      </c>
      <c r="E96" s="70" t="s">
        <v>260</v>
      </c>
      <c r="F96" s="71">
        <v>792</v>
      </c>
      <c r="G96" s="64"/>
      <c r="H96" s="54"/>
      <c r="I96" s="53" t="s">
        <v>40</v>
      </c>
      <c r="J96" s="55">
        <f t="shared" si="4"/>
        <v>1</v>
      </c>
      <c r="K96" s="56" t="s">
        <v>65</v>
      </c>
      <c r="L96" s="56" t="s">
        <v>7</v>
      </c>
      <c r="M96" s="65"/>
      <c r="N96" s="64"/>
      <c r="O96" s="64"/>
      <c r="P96" s="66"/>
      <c r="Q96" s="64"/>
      <c r="R96" s="64"/>
      <c r="S96" s="66"/>
      <c r="T96" s="60"/>
      <c r="U96" s="60"/>
      <c r="V96" s="60"/>
      <c r="W96" s="60"/>
      <c r="X96" s="60"/>
      <c r="Y96" s="60"/>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7">
        <f t="shared" si="5"/>
        <v>14256</v>
      </c>
      <c r="BB96" s="68">
        <f t="shared" si="6"/>
        <v>14256</v>
      </c>
      <c r="BC96" s="63" t="str">
        <f t="shared" si="7"/>
        <v>INR  Fourteen Thousand Two Hundred &amp; Fifty Six  Only</v>
      </c>
      <c r="IE96" s="16"/>
      <c r="IF96" s="16"/>
      <c r="IG96" s="16"/>
      <c r="IH96" s="16"/>
      <c r="II96" s="16"/>
    </row>
    <row r="97" spans="1:243" s="15" customFormat="1" ht="119.25" customHeight="1">
      <c r="A97" s="27">
        <v>85</v>
      </c>
      <c r="B97" s="48" t="s">
        <v>362</v>
      </c>
      <c r="C97" s="50" t="s">
        <v>137</v>
      </c>
      <c r="D97" s="69">
        <v>28</v>
      </c>
      <c r="E97" s="70" t="s">
        <v>260</v>
      </c>
      <c r="F97" s="71">
        <v>1611</v>
      </c>
      <c r="G97" s="64"/>
      <c r="H97" s="54"/>
      <c r="I97" s="53" t="s">
        <v>40</v>
      </c>
      <c r="J97" s="55">
        <f t="shared" si="4"/>
        <v>1</v>
      </c>
      <c r="K97" s="56" t="s">
        <v>65</v>
      </c>
      <c r="L97" s="56" t="s">
        <v>7</v>
      </c>
      <c r="M97" s="65"/>
      <c r="N97" s="64"/>
      <c r="O97" s="64"/>
      <c r="P97" s="66"/>
      <c r="Q97" s="64"/>
      <c r="R97" s="64"/>
      <c r="S97" s="66"/>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7">
        <f t="shared" si="5"/>
        <v>45108</v>
      </c>
      <c r="BB97" s="68">
        <f t="shared" si="6"/>
        <v>45108</v>
      </c>
      <c r="BC97" s="63" t="str">
        <f t="shared" si="7"/>
        <v>INR  Forty Five Thousand One Hundred &amp; Eight  Only</v>
      </c>
      <c r="IE97" s="16"/>
      <c r="IF97" s="16"/>
      <c r="IG97" s="16"/>
      <c r="IH97" s="16"/>
      <c r="II97" s="16"/>
    </row>
    <row r="98" spans="1:243" s="15" customFormat="1" ht="140.25" customHeight="1">
      <c r="A98" s="27">
        <v>86</v>
      </c>
      <c r="B98" s="48" t="s">
        <v>363</v>
      </c>
      <c r="C98" s="50" t="s">
        <v>138</v>
      </c>
      <c r="D98" s="69">
        <v>28</v>
      </c>
      <c r="E98" s="70" t="s">
        <v>260</v>
      </c>
      <c r="F98" s="71">
        <v>1105</v>
      </c>
      <c r="G98" s="64"/>
      <c r="H98" s="54"/>
      <c r="I98" s="53" t="s">
        <v>40</v>
      </c>
      <c r="J98" s="55">
        <f t="shared" si="4"/>
        <v>1</v>
      </c>
      <c r="K98" s="56" t="s">
        <v>65</v>
      </c>
      <c r="L98" s="56" t="s">
        <v>7</v>
      </c>
      <c r="M98" s="65"/>
      <c r="N98" s="64"/>
      <c r="O98" s="64"/>
      <c r="P98" s="66"/>
      <c r="Q98" s="64"/>
      <c r="R98" s="64"/>
      <c r="S98" s="66"/>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7">
        <f t="shared" si="5"/>
        <v>30940</v>
      </c>
      <c r="BB98" s="68">
        <f t="shared" si="6"/>
        <v>30940</v>
      </c>
      <c r="BC98" s="63" t="str">
        <f t="shared" si="7"/>
        <v>INR  Thirty Thousand Nine Hundred &amp; Forty  Only</v>
      </c>
      <c r="IE98" s="16"/>
      <c r="IF98" s="16"/>
      <c r="IG98" s="16"/>
      <c r="IH98" s="16"/>
      <c r="II98" s="16"/>
    </row>
    <row r="99" spans="1:243" s="15" customFormat="1" ht="112.5" customHeight="1">
      <c r="A99" s="27">
        <v>87</v>
      </c>
      <c r="B99" s="48" t="s">
        <v>364</v>
      </c>
      <c r="C99" s="50" t="s">
        <v>139</v>
      </c>
      <c r="D99" s="69">
        <v>56</v>
      </c>
      <c r="E99" s="70" t="s">
        <v>260</v>
      </c>
      <c r="F99" s="71">
        <v>1046</v>
      </c>
      <c r="G99" s="64"/>
      <c r="H99" s="54"/>
      <c r="I99" s="53" t="s">
        <v>40</v>
      </c>
      <c r="J99" s="55">
        <f t="shared" si="4"/>
        <v>1</v>
      </c>
      <c r="K99" s="56" t="s">
        <v>65</v>
      </c>
      <c r="L99" s="56" t="s">
        <v>7</v>
      </c>
      <c r="M99" s="65"/>
      <c r="N99" s="64"/>
      <c r="O99" s="64"/>
      <c r="P99" s="66"/>
      <c r="Q99" s="64"/>
      <c r="R99" s="64"/>
      <c r="S99" s="66"/>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7">
        <f t="shared" si="5"/>
        <v>58576</v>
      </c>
      <c r="BB99" s="68">
        <f t="shared" si="6"/>
        <v>58576</v>
      </c>
      <c r="BC99" s="63" t="str">
        <f t="shared" si="7"/>
        <v>INR  Fifty Eight Thousand Five Hundred &amp; Seventy Six  Only</v>
      </c>
      <c r="IE99" s="16"/>
      <c r="IF99" s="16"/>
      <c r="IG99" s="16"/>
      <c r="IH99" s="16"/>
      <c r="II99" s="16"/>
    </row>
    <row r="100" spans="1:243" s="15" customFormat="1" ht="115.5" customHeight="1">
      <c r="A100" s="27">
        <v>88</v>
      </c>
      <c r="B100" s="48" t="s">
        <v>365</v>
      </c>
      <c r="C100" s="50" t="s">
        <v>140</v>
      </c>
      <c r="D100" s="69">
        <v>21</v>
      </c>
      <c r="E100" s="70" t="s">
        <v>260</v>
      </c>
      <c r="F100" s="71">
        <v>1046</v>
      </c>
      <c r="G100" s="64"/>
      <c r="H100" s="54"/>
      <c r="I100" s="53" t="s">
        <v>40</v>
      </c>
      <c r="J100" s="55">
        <f t="shared" si="4"/>
        <v>1</v>
      </c>
      <c r="K100" s="56" t="s">
        <v>65</v>
      </c>
      <c r="L100" s="56" t="s">
        <v>7</v>
      </c>
      <c r="M100" s="65"/>
      <c r="N100" s="64"/>
      <c r="O100" s="64"/>
      <c r="P100" s="66"/>
      <c r="Q100" s="64"/>
      <c r="R100" s="64"/>
      <c r="S100" s="66"/>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7">
        <f t="shared" si="5"/>
        <v>21966</v>
      </c>
      <c r="BB100" s="68">
        <f t="shared" si="6"/>
        <v>21966</v>
      </c>
      <c r="BC100" s="63" t="str">
        <f t="shared" si="7"/>
        <v>INR  Twenty One Thousand Nine Hundred &amp; Sixty Six  Only</v>
      </c>
      <c r="IE100" s="16"/>
      <c r="IF100" s="16"/>
      <c r="IG100" s="16"/>
      <c r="IH100" s="16"/>
      <c r="II100" s="16"/>
    </row>
    <row r="101" spans="1:243" s="15" customFormat="1" ht="107.25" customHeight="1">
      <c r="A101" s="27">
        <v>89</v>
      </c>
      <c r="B101" s="48" t="s">
        <v>288</v>
      </c>
      <c r="C101" s="50" t="s">
        <v>141</v>
      </c>
      <c r="D101" s="69">
        <v>30</v>
      </c>
      <c r="E101" s="70" t="s">
        <v>260</v>
      </c>
      <c r="F101" s="71">
        <v>1105</v>
      </c>
      <c r="G101" s="64"/>
      <c r="H101" s="54"/>
      <c r="I101" s="53" t="s">
        <v>40</v>
      </c>
      <c r="J101" s="55">
        <f t="shared" si="4"/>
        <v>1</v>
      </c>
      <c r="K101" s="56" t="s">
        <v>65</v>
      </c>
      <c r="L101" s="56" t="s">
        <v>7</v>
      </c>
      <c r="M101" s="65"/>
      <c r="N101" s="64"/>
      <c r="O101" s="64"/>
      <c r="P101" s="66"/>
      <c r="Q101" s="64"/>
      <c r="R101" s="64"/>
      <c r="S101" s="66"/>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7">
        <f t="shared" si="5"/>
        <v>33150</v>
      </c>
      <c r="BB101" s="68">
        <f t="shared" si="6"/>
        <v>33150</v>
      </c>
      <c r="BC101" s="63" t="str">
        <f t="shared" si="7"/>
        <v>INR  Thirty Three Thousand One Hundred &amp; Fifty  Only</v>
      </c>
      <c r="IE101" s="16"/>
      <c r="IF101" s="16"/>
      <c r="IG101" s="16"/>
      <c r="IH101" s="16"/>
      <c r="II101" s="16"/>
    </row>
    <row r="102" spans="1:243" s="15" customFormat="1" ht="109.5" customHeight="1">
      <c r="A102" s="27">
        <v>90</v>
      </c>
      <c r="B102" s="48" t="s">
        <v>366</v>
      </c>
      <c r="C102" s="50" t="s">
        <v>142</v>
      </c>
      <c r="D102" s="69">
        <v>20</v>
      </c>
      <c r="E102" s="70" t="s">
        <v>260</v>
      </c>
      <c r="F102" s="71">
        <v>174</v>
      </c>
      <c r="G102" s="64"/>
      <c r="H102" s="54"/>
      <c r="I102" s="53" t="s">
        <v>40</v>
      </c>
      <c r="J102" s="55">
        <f t="shared" si="4"/>
        <v>1</v>
      </c>
      <c r="K102" s="56" t="s">
        <v>65</v>
      </c>
      <c r="L102" s="56" t="s">
        <v>7</v>
      </c>
      <c r="M102" s="65"/>
      <c r="N102" s="64"/>
      <c r="O102" s="64"/>
      <c r="P102" s="66"/>
      <c r="Q102" s="64"/>
      <c r="R102" s="64"/>
      <c r="S102" s="66"/>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7">
        <f t="shared" si="5"/>
        <v>3480</v>
      </c>
      <c r="BB102" s="68">
        <f t="shared" si="6"/>
        <v>3480</v>
      </c>
      <c r="BC102" s="63" t="str">
        <f t="shared" si="7"/>
        <v>INR  Three Thousand Four Hundred &amp; Eighty  Only</v>
      </c>
      <c r="IE102" s="16"/>
      <c r="IF102" s="16"/>
      <c r="IG102" s="16"/>
      <c r="IH102" s="16"/>
      <c r="II102" s="16"/>
    </row>
    <row r="103" spans="1:243" s="15" customFormat="1" ht="156.75" customHeight="1">
      <c r="A103" s="27">
        <v>91</v>
      </c>
      <c r="B103" s="48" t="s">
        <v>367</v>
      </c>
      <c r="C103" s="50" t="s">
        <v>143</v>
      </c>
      <c r="D103" s="69">
        <v>27</v>
      </c>
      <c r="E103" s="70" t="s">
        <v>260</v>
      </c>
      <c r="F103" s="71">
        <v>576</v>
      </c>
      <c r="G103" s="64"/>
      <c r="H103" s="54"/>
      <c r="I103" s="53" t="s">
        <v>40</v>
      </c>
      <c r="J103" s="55">
        <f t="shared" si="4"/>
        <v>1</v>
      </c>
      <c r="K103" s="56" t="s">
        <v>65</v>
      </c>
      <c r="L103" s="56" t="s">
        <v>7</v>
      </c>
      <c r="M103" s="65"/>
      <c r="N103" s="64"/>
      <c r="O103" s="64"/>
      <c r="P103" s="66"/>
      <c r="Q103" s="64"/>
      <c r="R103" s="64"/>
      <c r="S103" s="66"/>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7">
        <f t="shared" si="5"/>
        <v>15552</v>
      </c>
      <c r="BB103" s="68">
        <f t="shared" si="6"/>
        <v>15552</v>
      </c>
      <c r="BC103" s="63" t="str">
        <f t="shared" si="7"/>
        <v>INR  Fifteen Thousand Five Hundred &amp; Fifty Two  Only</v>
      </c>
      <c r="IE103" s="16"/>
      <c r="IF103" s="16"/>
      <c r="IG103" s="16"/>
      <c r="IH103" s="16"/>
      <c r="II103" s="16"/>
    </row>
    <row r="104" spans="1:243" s="15" customFormat="1" ht="109.5" customHeight="1">
      <c r="A104" s="27">
        <v>92</v>
      </c>
      <c r="B104" s="48" t="s">
        <v>368</v>
      </c>
      <c r="C104" s="50" t="s">
        <v>144</v>
      </c>
      <c r="D104" s="69">
        <v>300</v>
      </c>
      <c r="E104" s="70" t="s">
        <v>259</v>
      </c>
      <c r="F104" s="71">
        <v>348</v>
      </c>
      <c r="G104" s="64"/>
      <c r="H104" s="54"/>
      <c r="I104" s="53" t="s">
        <v>40</v>
      </c>
      <c r="J104" s="55">
        <f t="shared" si="4"/>
        <v>1</v>
      </c>
      <c r="K104" s="56" t="s">
        <v>65</v>
      </c>
      <c r="L104" s="56" t="s">
        <v>7</v>
      </c>
      <c r="M104" s="65"/>
      <c r="N104" s="64"/>
      <c r="O104" s="64"/>
      <c r="P104" s="66"/>
      <c r="Q104" s="64"/>
      <c r="R104" s="64"/>
      <c r="S104" s="66"/>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7">
        <f t="shared" si="5"/>
        <v>104400</v>
      </c>
      <c r="BB104" s="68">
        <f t="shared" si="6"/>
        <v>104400</v>
      </c>
      <c r="BC104" s="63" t="str">
        <f t="shared" si="7"/>
        <v>INR  One Lakh Four Thousand Four Hundred    Only</v>
      </c>
      <c r="IE104" s="16"/>
      <c r="IF104" s="16"/>
      <c r="IG104" s="16"/>
      <c r="IH104" s="16"/>
      <c r="II104" s="16"/>
    </row>
    <row r="105" spans="1:243" s="15" customFormat="1" ht="134.25" customHeight="1">
      <c r="A105" s="27">
        <v>93</v>
      </c>
      <c r="B105" s="48" t="s">
        <v>369</v>
      </c>
      <c r="C105" s="50" t="s">
        <v>145</v>
      </c>
      <c r="D105" s="69">
        <v>100</v>
      </c>
      <c r="E105" s="70" t="s">
        <v>260</v>
      </c>
      <c r="F105" s="71">
        <v>233</v>
      </c>
      <c r="G105" s="64"/>
      <c r="H105" s="54"/>
      <c r="I105" s="53" t="s">
        <v>40</v>
      </c>
      <c r="J105" s="55">
        <f t="shared" si="4"/>
        <v>1</v>
      </c>
      <c r="K105" s="56" t="s">
        <v>65</v>
      </c>
      <c r="L105" s="56" t="s">
        <v>7</v>
      </c>
      <c r="M105" s="65"/>
      <c r="N105" s="64"/>
      <c r="O105" s="64"/>
      <c r="P105" s="66"/>
      <c r="Q105" s="64"/>
      <c r="R105" s="64"/>
      <c r="S105" s="66"/>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7">
        <f t="shared" si="5"/>
        <v>23300</v>
      </c>
      <c r="BB105" s="68">
        <f t="shared" si="6"/>
        <v>23300</v>
      </c>
      <c r="BC105" s="63" t="str">
        <f t="shared" si="7"/>
        <v>INR  Twenty Three Thousand Three Hundred    Only</v>
      </c>
      <c r="IE105" s="16"/>
      <c r="IF105" s="16"/>
      <c r="IG105" s="16"/>
      <c r="IH105" s="16"/>
      <c r="II105" s="16"/>
    </row>
    <row r="106" spans="1:243" s="15" customFormat="1" ht="147.75" customHeight="1">
      <c r="A106" s="27">
        <v>94</v>
      </c>
      <c r="B106" s="48" t="s">
        <v>370</v>
      </c>
      <c r="C106" s="50" t="s">
        <v>146</v>
      </c>
      <c r="D106" s="69">
        <v>90</v>
      </c>
      <c r="E106" s="70" t="s">
        <v>260</v>
      </c>
      <c r="F106" s="71">
        <v>143</v>
      </c>
      <c r="G106" s="64"/>
      <c r="H106" s="54"/>
      <c r="I106" s="53" t="s">
        <v>40</v>
      </c>
      <c r="J106" s="55">
        <f t="shared" si="4"/>
        <v>1</v>
      </c>
      <c r="K106" s="56" t="s">
        <v>65</v>
      </c>
      <c r="L106" s="56" t="s">
        <v>7</v>
      </c>
      <c r="M106" s="65"/>
      <c r="N106" s="64"/>
      <c r="O106" s="64"/>
      <c r="P106" s="66"/>
      <c r="Q106" s="64"/>
      <c r="R106" s="64"/>
      <c r="S106" s="66"/>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7">
        <f t="shared" si="5"/>
        <v>12870</v>
      </c>
      <c r="BB106" s="68">
        <f t="shared" si="6"/>
        <v>12870</v>
      </c>
      <c r="BC106" s="63" t="str">
        <f t="shared" si="7"/>
        <v>INR  Twelve Thousand Eight Hundred &amp; Seventy  Only</v>
      </c>
      <c r="IE106" s="16"/>
      <c r="IF106" s="16"/>
      <c r="IG106" s="16"/>
      <c r="IH106" s="16"/>
      <c r="II106" s="16"/>
    </row>
    <row r="107" spans="1:243" s="15" customFormat="1" ht="129" customHeight="1">
      <c r="A107" s="27">
        <v>95</v>
      </c>
      <c r="B107" s="48" t="s">
        <v>371</v>
      </c>
      <c r="C107" s="50" t="s">
        <v>147</v>
      </c>
      <c r="D107" s="69">
        <v>100</v>
      </c>
      <c r="E107" s="70" t="s">
        <v>260</v>
      </c>
      <c r="F107" s="71">
        <v>176</v>
      </c>
      <c r="G107" s="64"/>
      <c r="H107" s="54"/>
      <c r="I107" s="53" t="s">
        <v>40</v>
      </c>
      <c r="J107" s="55">
        <f t="shared" si="4"/>
        <v>1</v>
      </c>
      <c r="K107" s="56" t="s">
        <v>65</v>
      </c>
      <c r="L107" s="56" t="s">
        <v>7</v>
      </c>
      <c r="M107" s="65"/>
      <c r="N107" s="64"/>
      <c r="O107" s="64"/>
      <c r="P107" s="66"/>
      <c r="Q107" s="64"/>
      <c r="R107" s="64"/>
      <c r="S107" s="66"/>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7">
        <f t="shared" si="5"/>
        <v>17600</v>
      </c>
      <c r="BB107" s="68">
        <f t="shared" si="6"/>
        <v>17600</v>
      </c>
      <c r="BC107" s="63" t="str">
        <f t="shared" si="7"/>
        <v>INR  Seventeen Thousand Six Hundred    Only</v>
      </c>
      <c r="IE107" s="16"/>
      <c r="IF107" s="16"/>
      <c r="IG107" s="16"/>
      <c r="IH107" s="16"/>
      <c r="II107" s="16"/>
    </row>
    <row r="108" spans="1:243" s="15" customFormat="1" ht="113.25" customHeight="1">
      <c r="A108" s="27">
        <v>96</v>
      </c>
      <c r="B108" s="48" t="s">
        <v>372</v>
      </c>
      <c r="C108" s="50" t="s">
        <v>148</v>
      </c>
      <c r="D108" s="69">
        <v>20</v>
      </c>
      <c r="E108" s="70" t="s">
        <v>260</v>
      </c>
      <c r="F108" s="71">
        <v>39</v>
      </c>
      <c r="G108" s="64"/>
      <c r="H108" s="54"/>
      <c r="I108" s="53" t="s">
        <v>40</v>
      </c>
      <c r="J108" s="55">
        <f t="shared" si="4"/>
        <v>1</v>
      </c>
      <c r="K108" s="56" t="s">
        <v>65</v>
      </c>
      <c r="L108" s="56" t="s">
        <v>7</v>
      </c>
      <c r="M108" s="65"/>
      <c r="N108" s="64"/>
      <c r="O108" s="64"/>
      <c r="P108" s="66"/>
      <c r="Q108" s="64"/>
      <c r="R108" s="64"/>
      <c r="S108" s="66"/>
      <c r="T108" s="60"/>
      <c r="U108" s="60"/>
      <c r="V108" s="60"/>
      <c r="W108" s="60"/>
      <c r="X108" s="60"/>
      <c r="Y108" s="60"/>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7">
        <f t="shared" si="5"/>
        <v>780</v>
      </c>
      <c r="BB108" s="68">
        <f t="shared" si="6"/>
        <v>780</v>
      </c>
      <c r="BC108" s="63" t="str">
        <f t="shared" si="7"/>
        <v>INR  Seven Hundred &amp; Eighty  Only</v>
      </c>
      <c r="IE108" s="16"/>
      <c r="IF108" s="16"/>
      <c r="IG108" s="16"/>
      <c r="IH108" s="16"/>
      <c r="II108" s="16"/>
    </row>
    <row r="109" spans="1:243" s="15" customFormat="1" ht="123" customHeight="1">
      <c r="A109" s="27">
        <v>97</v>
      </c>
      <c r="B109" s="48" t="s">
        <v>373</v>
      </c>
      <c r="C109" s="50" t="s">
        <v>149</v>
      </c>
      <c r="D109" s="69">
        <v>270</v>
      </c>
      <c r="E109" s="70" t="s">
        <v>260</v>
      </c>
      <c r="F109" s="71">
        <v>25</v>
      </c>
      <c r="G109" s="64"/>
      <c r="H109" s="54"/>
      <c r="I109" s="53" t="s">
        <v>40</v>
      </c>
      <c r="J109" s="55">
        <f t="shared" si="4"/>
        <v>1</v>
      </c>
      <c r="K109" s="56" t="s">
        <v>65</v>
      </c>
      <c r="L109" s="56" t="s">
        <v>7</v>
      </c>
      <c r="M109" s="65"/>
      <c r="N109" s="64"/>
      <c r="O109" s="64"/>
      <c r="P109" s="66"/>
      <c r="Q109" s="64"/>
      <c r="R109" s="64"/>
      <c r="S109" s="66"/>
      <c r="T109" s="60"/>
      <c r="U109" s="60"/>
      <c r="V109" s="60"/>
      <c r="W109" s="60"/>
      <c r="X109" s="60"/>
      <c r="Y109" s="60"/>
      <c r="Z109" s="60"/>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7">
        <f t="shared" si="5"/>
        <v>6750</v>
      </c>
      <c r="BB109" s="68">
        <f t="shared" si="6"/>
        <v>6750</v>
      </c>
      <c r="BC109" s="63" t="str">
        <f t="shared" si="7"/>
        <v>INR  Six Thousand Seven Hundred &amp; Fifty  Only</v>
      </c>
      <c r="IE109" s="16"/>
      <c r="IF109" s="16"/>
      <c r="IG109" s="16"/>
      <c r="IH109" s="16"/>
      <c r="II109" s="16"/>
    </row>
    <row r="110" spans="1:243" s="15" customFormat="1" ht="250.5" customHeight="1">
      <c r="A110" s="27">
        <v>98</v>
      </c>
      <c r="B110" s="48" t="s">
        <v>374</v>
      </c>
      <c r="C110" s="50" t="s">
        <v>150</v>
      </c>
      <c r="D110" s="69">
        <v>180</v>
      </c>
      <c r="E110" s="70" t="s">
        <v>259</v>
      </c>
      <c r="F110" s="71">
        <v>57</v>
      </c>
      <c r="G110" s="64"/>
      <c r="H110" s="54"/>
      <c r="I110" s="53" t="s">
        <v>40</v>
      </c>
      <c r="J110" s="55">
        <f t="shared" si="4"/>
        <v>1</v>
      </c>
      <c r="K110" s="56" t="s">
        <v>65</v>
      </c>
      <c r="L110" s="56" t="s">
        <v>7</v>
      </c>
      <c r="M110" s="65"/>
      <c r="N110" s="64"/>
      <c r="O110" s="64"/>
      <c r="P110" s="66"/>
      <c r="Q110" s="64"/>
      <c r="R110" s="64"/>
      <c r="S110" s="66"/>
      <c r="T110" s="60"/>
      <c r="U110" s="60"/>
      <c r="V110" s="60"/>
      <c r="W110" s="60"/>
      <c r="X110" s="60"/>
      <c r="Y110" s="60"/>
      <c r="Z110" s="60"/>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7">
        <f t="shared" si="5"/>
        <v>10260</v>
      </c>
      <c r="BB110" s="68">
        <f t="shared" si="6"/>
        <v>10260</v>
      </c>
      <c r="BC110" s="63" t="str">
        <f t="shared" si="7"/>
        <v>INR  Ten Thousand Two Hundred &amp; Sixty  Only</v>
      </c>
      <c r="IE110" s="16"/>
      <c r="IF110" s="16"/>
      <c r="IG110" s="16"/>
      <c r="IH110" s="16"/>
      <c r="II110" s="16"/>
    </row>
    <row r="111" spans="1:243" s="15" customFormat="1" ht="227.25" customHeight="1">
      <c r="A111" s="27">
        <v>99</v>
      </c>
      <c r="B111" s="48" t="s">
        <v>375</v>
      </c>
      <c r="C111" s="50" t="s">
        <v>151</v>
      </c>
      <c r="D111" s="69">
        <v>180</v>
      </c>
      <c r="E111" s="70" t="s">
        <v>259</v>
      </c>
      <c r="F111" s="71">
        <v>85</v>
      </c>
      <c r="G111" s="64"/>
      <c r="H111" s="54"/>
      <c r="I111" s="53" t="s">
        <v>40</v>
      </c>
      <c r="J111" s="55">
        <f t="shared" si="4"/>
        <v>1</v>
      </c>
      <c r="K111" s="56" t="s">
        <v>65</v>
      </c>
      <c r="L111" s="56" t="s">
        <v>7</v>
      </c>
      <c r="M111" s="65"/>
      <c r="N111" s="64"/>
      <c r="O111" s="64"/>
      <c r="P111" s="66"/>
      <c r="Q111" s="64"/>
      <c r="R111" s="64"/>
      <c r="S111" s="66"/>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7">
        <f t="shared" si="5"/>
        <v>15300</v>
      </c>
      <c r="BB111" s="68">
        <f t="shared" si="6"/>
        <v>15300</v>
      </c>
      <c r="BC111" s="63" t="str">
        <f t="shared" si="7"/>
        <v>INR  Fifteen Thousand Three Hundred    Only</v>
      </c>
      <c r="IE111" s="16"/>
      <c r="IF111" s="16"/>
      <c r="IG111" s="16"/>
      <c r="IH111" s="16"/>
      <c r="II111" s="16"/>
    </row>
    <row r="112" spans="1:243" s="15" customFormat="1" ht="240" customHeight="1">
      <c r="A112" s="27">
        <v>100</v>
      </c>
      <c r="B112" s="48" t="s">
        <v>376</v>
      </c>
      <c r="C112" s="50" t="s">
        <v>152</v>
      </c>
      <c r="D112" s="69">
        <v>180</v>
      </c>
      <c r="E112" s="70" t="s">
        <v>259</v>
      </c>
      <c r="F112" s="71">
        <v>66</v>
      </c>
      <c r="G112" s="64"/>
      <c r="H112" s="54"/>
      <c r="I112" s="53" t="s">
        <v>40</v>
      </c>
      <c r="J112" s="55">
        <f t="shared" si="4"/>
        <v>1</v>
      </c>
      <c r="K112" s="56" t="s">
        <v>65</v>
      </c>
      <c r="L112" s="56" t="s">
        <v>7</v>
      </c>
      <c r="M112" s="65"/>
      <c r="N112" s="64"/>
      <c r="O112" s="64"/>
      <c r="P112" s="66"/>
      <c r="Q112" s="64"/>
      <c r="R112" s="64"/>
      <c r="S112" s="66"/>
      <c r="T112" s="60"/>
      <c r="U112" s="60"/>
      <c r="V112" s="60"/>
      <c r="W112" s="60"/>
      <c r="X112" s="60"/>
      <c r="Y112" s="60"/>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7">
        <f t="shared" si="5"/>
        <v>11880</v>
      </c>
      <c r="BB112" s="68">
        <f t="shared" si="6"/>
        <v>11880</v>
      </c>
      <c r="BC112" s="63" t="str">
        <f t="shared" si="7"/>
        <v>INR  Eleven Thousand Eight Hundred &amp; Eighty  Only</v>
      </c>
      <c r="IE112" s="16"/>
      <c r="IF112" s="16"/>
      <c r="IG112" s="16"/>
      <c r="IH112" s="16"/>
      <c r="II112" s="16"/>
    </row>
    <row r="113" spans="1:243" s="15" customFormat="1" ht="229.5" customHeight="1">
      <c r="A113" s="27">
        <v>101</v>
      </c>
      <c r="B113" s="48" t="s">
        <v>377</v>
      </c>
      <c r="C113" s="50" t="s">
        <v>153</v>
      </c>
      <c r="D113" s="69">
        <v>180</v>
      </c>
      <c r="E113" s="70" t="s">
        <v>259</v>
      </c>
      <c r="F113" s="71">
        <v>94</v>
      </c>
      <c r="G113" s="64"/>
      <c r="H113" s="54"/>
      <c r="I113" s="53" t="s">
        <v>40</v>
      </c>
      <c r="J113" s="55">
        <f t="shared" si="4"/>
        <v>1</v>
      </c>
      <c r="K113" s="56" t="s">
        <v>65</v>
      </c>
      <c r="L113" s="56" t="s">
        <v>7</v>
      </c>
      <c r="M113" s="65"/>
      <c r="N113" s="64"/>
      <c r="O113" s="64"/>
      <c r="P113" s="66"/>
      <c r="Q113" s="64"/>
      <c r="R113" s="64"/>
      <c r="S113" s="66"/>
      <c r="T113" s="60"/>
      <c r="U113" s="60"/>
      <c r="V113" s="60"/>
      <c r="W113" s="60"/>
      <c r="X113" s="60"/>
      <c r="Y113" s="60"/>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7">
        <f t="shared" si="5"/>
        <v>16920</v>
      </c>
      <c r="BB113" s="68">
        <f t="shared" si="6"/>
        <v>16920</v>
      </c>
      <c r="BC113" s="63" t="str">
        <f t="shared" si="7"/>
        <v>INR  Sixteen Thousand Nine Hundred &amp; Twenty  Only</v>
      </c>
      <c r="IE113" s="16"/>
      <c r="IF113" s="16"/>
      <c r="IG113" s="16"/>
      <c r="IH113" s="16"/>
      <c r="II113" s="16"/>
    </row>
    <row r="114" spans="1:243" s="15" customFormat="1" ht="96" customHeight="1">
      <c r="A114" s="27">
        <v>102</v>
      </c>
      <c r="B114" s="48" t="s">
        <v>378</v>
      </c>
      <c r="C114" s="50" t="s">
        <v>154</v>
      </c>
      <c r="D114" s="69">
        <v>44</v>
      </c>
      <c r="E114" s="70" t="s">
        <v>260</v>
      </c>
      <c r="F114" s="71">
        <v>120</v>
      </c>
      <c r="G114" s="64"/>
      <c r="H114" s="54"/>
      <c r="I114" s="53" t="s">
        <v>40</v>
      </c>
      <c r="J114" s="55">
        <f t="shared" si="4"/>
        <v>1</v>
      </c>
      <c r="K114" s="56" t="s">
        <v>65</v>
      </c>
      <c r="L114" s="56" t="s">
        <v>7</v>
      </c>
      <c r="M114" s="65"/>
      <c r="N114" s="64"/>
      <c r="O114" s="64"/>
      <c r="P114" s="66"/>
      <c r="Q114" s="64"/>
      <c r="R114" s="64"/>
      <c r="S114" s="66"/>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7">
        <f t="shared" si="5"/>
        <v>5280</v>
      </c>
      <c r="BB114" s="68">
        <f t="shared" si="6"/>
        <v>5280</v>
      </c>
      <c r="BC114" s="63" t="str">
        <f t="shared" si="7"/>
        <v>INR  Five Thousand Two Hundred &amp; Eighty  Only</v>
      </c>
      <c r="IE114" s="16"/>
      <c r="IF114" s="16"/>
      <c r="IG114" s="16"/>
      <c r="IH114" s="16"/>
      <c r="II114" s="16"/>
    </row>
    <row r="115" spans="1:243" s="15" customFormat="1" ht="100.5" customHeight="1">
      <c r="A115" s="27">
        <v>103</v>
      </c>
      <c r="B115" s="48" t="s">
        <v>379</v>
      </c>
      <c r="C115" s="50" t="s">
        <v>155</v>
      </c>
      <c r="D115" s="69">
        <v>4</v>
      </c>
      <c r="E115" s="70" t="s">
        <v>260</v>
      </c>
      <c r="F115" s="71">
        <v>12437</v>
      </c>
      <c r="G115" s="64"/>
      <c r="H115" s="54"/>
      <c r="I115" s="53" t="s">
        <v>40</v>
      </c>
      <c r="J115" s="55">
        <f t="shared" si="4"/>
        <v>1</v>
      </c>
      <c r="K115" s="56" t="s">
        <v>65</v>
      </c>
      <c r="L115" s="56" t="s">
        <v>7</v>
      </c>
      <c r="M115" s="65"/>
      <c r="N115" s="64"/>
      <c r="O115" s="64"/>
      <c r="P115" s="66"/>
      <c r="Q115" s="64"/>
      <c r="R115" s="64"/>
      <c r="S115" s="66"/>
      <c r="T115" s="60"/>
      <c r="U115" s="60"/>
      <c r="V115" s="60"/>
      <c r="W115" s="60"/>
      <c r="X115" s="60"/>
      <c r="Y115" s="60"/>
      <c r="Z115" s="60"/>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7">
        <f t="shared" si="5"/>
        <v>49748</v>
      </c>
      <c r="BB115" s="68">
        <f t="shared" si="6"/>
        <v>49748</v>
      </c>
      <c r="BC115" s="63" t="str">
        <f t="shared" si="7"/>
        <v>INR  Forty Nine Thousand Seven Hundred &amp; Forty Eight  Only</v>
      </c>
      <c r="IE115" s="16"/>
      <c r="IF115" s="16"/>
      <c r="IG115" s="16"/>
      <c r="IH115" s="16"/>
      <c r="II115" s="16"/>
    </row>
    <row r="116" spans="1:243" s="15" customFormat="1" ht="89.25" customHeight="1">
      <c r="A116" s="27">
        <v>104</v>
      </c>
      <c r="B116" s="48" t="s">
        <v>380</v>
      </c>
      <c r="C116" s="50" t="s">
        <v>156</v>
      </c>
      <c r="D116" s="69">
        <v>4</v>
      </c>
      <c r="E116" s="70" t="s">
        <v>260</v>
      </c>
      <c r="F116" s="71">
        <v>228</v>
      </c>
      <c r="G116" s="64"/>
      <c r="H116" s="54"/>
      <c r="I116" s="53" t="s">
        <v>40</v>
      </c>
      <c r="J116" s="55">
        <f t="shared" si="4"/>
        <v>1</v>
      </c>
      <c r="K116" s="56" t="s">
        <v>65</v>
      </c>
      <c r="L116" s="56" t="s">
        <v>7</v>
      </c>
      <c r="M116" s="65"/>
      <c r="N116" s="64"/>
      <c r="O116" s="64"/>
      <c r="P116" s="66"/>
      <c r="Q116" s="64"/>
      <c r="R116" s="64"/>
      <c r="S116" s="66"/>
      <c r="T116" s="60"/>
      <c r="U116" s="60"/>
      <c r="V116" s="60"/>
      <c r="W116" s="60"/>
      <c r="X116" s="60"/>
      <c r="Y116" s="60"/>
      <c r="Z116" s="60"/>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7">
        <f t="shared" si="5"/>
        <v>912</v>
      </c>
      <c r="BB116" s="68">
        <f t="shared" si="6"/>
        <v>912</v>
      </c>
      <c r="BC116" s="63" t="str">
        <f t="shared" si="7"/>
        <v>INR  Nine Hundred &amp; Twelve  Only</v>
      </c>
      <c r="IE116" s="16"/>
      <c r="IF116" s="16"/>
      <c r="IG116" s="16"/>
      <c r="IH116" s="16"/>
      <c r="II116" s="16"/>
    </row>
    <row r="117" spans="1:243" s="15" customFormat="1" ht="93.75" customHeight="1">
      <c r="A117" s="27">
        <v>105</v>
      </c>
      <c r="B117" s="48" t="s">
        <v>290</v>
      </c>
      <c r="C117" s="50" t="s">
        <v>157</v>
      </c>
      <c r="D117" s="69">
        <v>12</v>
      </c>
      <c r="E117" s="70" t="s">
        <v>260</v>
      </c>
      <c r="F117" s="71">
        <v>19</v>
      </c>
      <c r="G117" s="64"/>
      <c r="H117" s="54"/>
      <c r="I117" s="53" t="s">
        <v>40</v>
      </c>
      <c r="J117" s="55">
        <f t="shared" si="4"/>
        <v>1</v>
      </c>
      <c r="K117" s="56" t="s">
        <v>65</v>
      </c>
      <c r="L117" s="56" t="s">
        <v>7</v>
      </c>
      <c r="M117" s="65"/>
      <c r="N117" s="64"/>
      <c r="O117" s="64"/>
      <c r="P117" s="66"/>
      <c r="Q117" s="64"/>
      <c r="R117" s="64"/>
      <c r="S117" s="66"/>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7">
        <f t="shared" si="5"/>
        <v>228</v>
      </c>
      <c r="BB117" s="68">
        <f t="shared" si="6"/>
        <v>228</v>
      </c>
      <c r="BC117" s="63" t="str">
        <f t="shared" si="7"/>
        <v>INR  Two Hundred &amp; Twenty Eight  Only</v>
      </c>
      <c r="IE117" s="16"/>
      <c r="IF117" s="16"/>
      <c r="IG117" s="16"/>
      <c r="IH117" s="16"/>
      <c r="II117" s="16"/>
    </row>
    <row r="118" spans="1:243" s="15" customFormat="1" ht="89.25" customHeight="1">
      <c r="A118" s="27">
        <v>106</v>
      </c>
      <c r="B118" s="48" t="s">
        <v>381</v>
      </c>
      <c r="C118" s="50" t="s">
        <v>158</v>
      </c>
      <c r="D118" s="69">
        <v>30</v>
      </c>
      <c r="E118" s="70" t="s">
        <v>260</v>
      </c>
      <c r="F118" s="71">
        <v>285</v>
      </c>
      <c r="G118" s="64"/>
      <c r="H118" s="54"/>
      <c r="I118" s="53" t="s">
        <v>40</v>
      </c>
      <c r="J118" s="55">
        <f t="shared" si="4"/>
        <v>1</v>
      </c>
      <c r="K118" s="56" t="s">
        <v>65</v>
      </c>
      <c r="L118" s="56" t="s">
        <v>7</v>
      </c>
      <c r="M118" s="65"/>
      <c r="N118" s="64"/>
      <c r="O118" s="64"/>
      <c r="P118" s="66"/>
      <c r="Q118" s="64"/>
      <c r="R118" s="64"/>
      <c r="S118" s="66"/>
      <c r="T118" s="60"/>
      <c r="U118" s="60"/>
      <c r="V118" s="60"/>
      <c r="W118" s="60"/>
      <c r="X118" s="60"/>
      <c r="Y118" s="60"/>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7">
        <f t="shared" si="5"/>
        <v>8550</v>
      </c>
      <c r="BB118" s="68">
        <f t="shared" si="6"/>
        <v>8550</v>
      </c>
      <c r="BC118" s="63" t="str">
        <f t="shared" si="7"/>
        <v>INR  Eight Thousand Five Hundred &amp; Fifty  Only</v>
      </c>
      <c r="IE118" s="16"/>
      <c r="IF118" s="16"/>
      <c r="IG118" s="16"/>
      <c r="IH118" s="16"/>
      <c r="II118" s="16"/>
    </row>
    <row r="119" spans="1:243" s="15" customFormat="1" ht="87.75" customHeight="1">
      <c r="A119" s="27">
        <v>107</v>
      </c>
      <c r="B119" s="48" t="s">
        <v>382</v>
      </c>
      <c r="C119" s="50" t="s">
        <v>159</v>
      </c>
      <c r="D119" s="69">
        <v>30</v>
      </c>
      <c r="E119" s="70" t="s">
        <v>260</v>
      </c>
      <c r="F119" s="71">
        <v>171</v>
      </c>
      <c r="G119" s="64"/>
      <c r="H119" s="54"/>
      <c r="I119" s="53" t="s">
        <v>40</v>
      </c>
      <c r="J119" s="55">
        <f t="shared" si="4"/>
        <v>1</v>
      </c>
      <c r="K119" s="56" t="s">
        <v>65</v>
      </c>
      <c r="L119" s="56" t="s">
        <v>7</v>
      </c>
      <c r="M119" s="65"/>
      <c r="N119" s="64"/>
      <c r="O119" s="64"/>
      <c r="P119" s="66"/>
      <c r="Q119" s="64"/>
      <c r="R119" s="64"/>
      <c r="S119" s="66"/>
      <c r="T119" s="60"/>
      <c r="U119" s="60"/>
      <c r="V119" s="60"/>
      <c r="W119" s="60"/>
      <c r="X119" s="60"/>
      <c r="Y119" s="60"/>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7">
        <f t="shared" si="5"/>
        <v>5130</v>
      </c>
      <c r="BB119" s="68">
        <f t="shared" si="6"/>
        <v>5130</v>
      </c>
      <c r="BC119" s="63" t="str">
        <f t="shared" si="7"/>
        <v>INR  Five Thousand One Hundred &amp; Thirty  Only</v>
      </c>
      <c r="IE119" s="16"/>
      <c r="IF119" s="16"/>
      <c r="IG119" s="16"/>
      <c r="IH119" s="16"/>
      <c r="II119" s="16"/>
    </row>
    <row r="120" spans="1:243" s="15" customFormat="1" ht="363" customHeight="1">
      <c r="A120" s="27">
        <v>108</v>
      </c>
      <c r="B120" s="48" t="s">
        <v>383</v>
      </c>
      <c r="C120" s="50" t="s">
        <v>160</v>
      </c>
      <c r="D120" s="69">
        <v>8</v>
      </c>
      <c r="E120" s="70" t="s">
        <v>260</v>
      </c>
      <c r="F120" s="71">
        <v>7585</v>
      </c>
      <c r="G120" s="64"/>
      <c r="H120" s="54"/>
      <c r="I120" s="53" t="s">
        <v>40</v>
      </c>
      <c r="J120" s="55">
        <f t="shared" si="4"/>
        <v>1</v>
      </c>
      <c r="K120" s="56" t="s">
        <v>65</v>
      </c>
      <c r="L120" s="56" t="s">
        <v>7</v>
      </c>
      <c r="M120" s="65"/>
      <c r="N120" s="64"/>
      <c r="O120" s="64"/>
      <c r="P120" s="66"/>
      <c r="Q120" s="64"/>
      <c r="R120" s="64"/>
      <c r="S120" s="66"/>
      <c r="T120" s="60"/>
      <c r="U120" s="60"/>
      <c r="V120" s="60"/>
      <c r="W120" s="60"/>
      <c r="X120" s="60"/>
      <c r="Y120" s="60"/>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7">
        <f t="shared" si="5"/>
        <v>60680</v>
      </c>
      <c r="BB120" s="68">
        <f t="shared" si="6"/>
        <v>60680</v>
      </c>
      <c r="BC120" s="63" t="str">
        <f t="shared" si="7"/>
        <v>INR  Sixty Thousand Six Hundred &amp; Eighty  Only</v>
      </c>
      <c r="IE120" s="16"/>
      <c r="IF120" s="16"/>
      <c r="IG120" s="16"/>
      <c r="IH120" s="16"/>
      <c r="II120" s="16"/>
    </row>
    <row r="121" spans="1:243" s="15" customFormat="1" ht="399.75" customHeight="1">
      <c r="A121" s="27">
        <v>109</v>
      </c>
      <c r="B121" s="48" t="s">
        <v>384</v>
      </c>
      <c r="C121" s="50" t="s">
        <v>161</v>
      </c>
      <c r="D121" s="69">
        <v>2</v>
      </c>
      <c r="E121" s="70" t="s">
        <v>260</v>
      </c>
      <c r="F121" s="71">
        <v>120158</v>
      </c>
      <c r="G121" s="64"/>
      <c r="H121" s="54"/>
      <c r="I121" s="53" t="s">
        <v>40</v>
      </c>
      <c r="J121" s="55">
        <f t="shared" si="4"/>
        <v>1</v>
      </c>
      <c r="K121" s="56" t="s">
        <v>65</v>
      </c>
      <c r="L121" s="56" t="s">
        <v>7</v>
      </c>
      <c r="M121" s="65"/>
      <c r="N121" s="64"/>
      <c r="O121" s="64"/>
      <c r="P121" s="66"/>
      <c r="Q121" s="64"/>
      <c r="R121" s="64"/>
      <c r="S121" s="66"/>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7">
        <f t="shared" si="5"/>
        <v>240316</v>
      </c>
      <c r="BB121" s="68">
        <f t="shared" si="6"/>
        <v>240316</v>
      </c>
      <c r="BC121" s="63" t="str">
        <f t="shared" si="7"/>
        <v>INR  Two Lakh Forty Thousand Three Hundred &amp; Sixteen  Only</v>
      </c>
      <c r="IE121" s="16"/>
      <c r="IF121" s="16"/>
      <c r="IG121" s="16"/>
      <c r="IH121" s="16"/>
      <c r="II121" s="16"/>
    </row>
    <row r="122" spans="1:243" s="15" customFormat="1" ht="401.25" customHeight="1">
      <c r="A122" s="27">
        <v>110</v>
      </c>
      <c r="B122" s="48" t="s">
        <v>385</v>
      </c>
      <c r="C122" s="50" t="s">
        <v>162</v>
      </c>
      <c r="D122" s="69">
        <v>4</v>
      </c>
      <c r="E122" s="70" t="s">
        <v>260</v>
      </c>
      <c r="F122" s="71">
        <v>17293</v>
      </c>
      <c r="G122" s="64"/>
      <c r="H122" s="54"/>
      <c r="I122" s="53" t="s">
        <v>40</v>
      </c>
      <c r="J122" s="55">
        <f t="shared" si="4"/>
        <v>1</v>
      </c>
      <c r="K122" s="56" t="s">
        <v>65</v>
      </c>
      <c r="L122" s="56" t="s">
        <v>7</v>
      </c>
      <c r="M122" s="65"/>
      <c r="N122" s="64"/>
      <c r="O122" s="64"/>
      <c r="P122" s="66"/>
      <c r="Q122" s="64"/>
      <c r="R122" s="64"/>
      <c r="S122" s="66"/>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7">
        <f t="shared" si="5"/>
        <v>69172</v>
      </c>
      <c r="BB122" s="68">
        <f t="shared" si="6"/>
        <v>69172</v>
      </c>
      <c r="BC122" s="63" t="str">
        <f t="shared" si="7"/>
        <v>INR  Sixty Nine Thousand One Hundred &amp; Seventy Two  Only</v>
      </c>
      <c r="IE122" s="16"/>
      <c r="IF122" s="16"/>
      <c r="IG122" s="16"/>
      <c r="IH122" s="16"/>
      <c r="II122" s="16"/>
    </row>
    <row r="123" spans="1:243" s="15" customFormat="1" ht="51.75" customHeight="1">
      <c r="A123" s="27">
        <v>111</v>
      </c>
      <c r="B123" s="47" t="s">
        <v>386</v>
      </c>
      <c r="C123" s="50" t="s">
        <v>163</v>
      </c>
      <c r="D123" s="51"/>
      <c r="E123" s="52"/>
      <c r="F123" s="53"/>
      <c r="G123" s="54"/>
      <c r="H123" s="54"/>
      <c r="I123" s="53"/>
      <c r="J123" s="55"/>
      <c r="K123" s="56"/>
      <c r="L123" s="56"/>
      <c r="M123" s="57"/>
      <c r="N123" s="58"/>
      <c r="O123" s="58"/>
      <c r="P123" s="59"/>
      <c r="Q123" s="58"/>
      <c r="R123" s="58"/>
      <c r="S123" s="59"/>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1"/>
      <c r="BB123" s="62"/>
      <c r="BC123" s="63"/>
      <c r="IE123" s="16"/>
      <c r="IF123" s="16"/>
      <c r="IG123" s="16"/>
      <c r="IH123" s="16"/>
      <c r="II123" s="16"/>
    </row>
    <row r="124" spans="1:243" s="15" customFormat="1" ht="109.5" customHeight="1">
      <c r="A124" s="27">
        <v>112</v>
      </c>
      <c r="B124" s="48" t="s">
        <v>387</v>
      </c>
      <c r="C124" s="50" t="s">
        <v>164</v>
      </c>
      <c r="D124" s="69">
        <v>1</v>
      </c>
      <c r="E124" s="70" t="s">
        <v>267</v>
      </c>
      <c r="F124" s="71">
        <v>9693</v>
      </c>
      <c r="G124" s="64"/>
      <c r="H124" s="54"/>
      <c r="I124" s="53" t="s">
        <v>40</v>
      </c>
      <c r="J124" s="55">
        <f t="shared" si="4"/>
        <v>1</v>
      </c>
      <c r="K124" s="56" t="s">
        <v>65</v>
      </c>
      <c r="L124" s="56" t="s">
        <v>7</v>
      </c>
      <c r="M124" s="65"/>
      <c r="N124" s="64"/>
      <c r="O124" s="64"/>
      <c r="P124" s="66"/>
      <c r="Q124" s="64"/>
      <c r="R124" s="64"/>
      <c r="S124" s="66"/>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7">
        <f t="shared" si="5"/>
        <v>9693</v>
      </c>
      <c r="BB124" s="68">
        <f t="shared" si="6"/>
        <v>9693</v>
      </c>
      <c r="BC124" s="63" t="str">
        <f t="shared" si="7"/>
        <v>INR  Nine Thousand Six Hundred &amp; Ninety Three  Only</v>
      </c>
      <c r="IE124" s="16"/>
      <c r="IF124" s="16"/>
      <c r="IG124" s="16"/>
      <c r="IH124" s="16"/>
      <c r="II124" s="16"/>
    </row>
    <row r="125" spans="1:243" s="15" customFormat="1" ht="117.75" customHeight="1">
      <c r="A125" s="27">
        <v>113</v>
      </c>
      <c r="B125" s="48" t="s">
        <v>388</v>
      </c>
      <c r="C125" s="50" t="s">
        <v>165</v>
      </c>
      <c r="D125" s="69">
        <v>1</v>
      </c>
      <c r="E125" s="70" t="s">
        <v>261</v>
      </c>
      <c r="F125" s="71">
        <v>11388</v>
      </c>
      <c r="G125" s="64"/>
      <c r="H125" s="54"/>
      <c r="I125" s="53" t="s">
        <v>40</v>
      </c>
      <c r="J125" s="55">
        <f t="shared" si="4"/>
        <v>1</v>
      </c>
      <c r="K125" s="56" t="s">
        <v>65</v>
      </c>
      <c r="L125" s="56" t="s">
        <v>7</v>
      </c>
      <c r="M125" s="65"/>
      <c r="N125" s="64"/>
      <c r="O125" s="64"/>
      <c r="P125" s="66"/>
      <c r="Q125" s="64"/>
      <c r="R125" s="64"/>
      <c r="S125" s="66"/>
      <c r="T125" s="60"/>
      <c r="U125" s="60"/>
      <c r="V125" s="60"/>
      <c r="W125" s="60"/>
      <c r="X125" s="60"/>
      <c r="Y125" s="60"/>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7">
        <f t="shared" si="5"/>
        <v>11388</v>
      </c>
      <c r="BB125" s="68">
        <f t="shared" si="6"/>
        <v>11388</v>
      </c>
      <c r="BC125" s="63" t="str">
        <f t="shared" si="7"/>
        <v>INR  Eleven Thousand Three Hundred &amp; Eighty Eight  Only</v>
      </c>
      <c r="IE125" s="16"/>
      <c r="IF125" s="16"/>
      <c r="IG125" s="16"/>
      <c r="IH125" s="16"/>
      <c r="II125" s="16"/>
    </row>
    <row r="126" spans="1:243" s="15" customFormat="1" ht="327" customHeight="1">
      <c r="A126" s="27">
        <v>114</v>
      </c>
      <c r="B126" s="48" t="s">
        <v>389</v>
      </c>
      <c r="C126" s="50" t="s">
        <v>166</v>
      </c>
      <c r="D126" s="69">
        <v>1</v>
      </c>
      <c r="E126" s="70" t="s">
        <v>261</v>
      </c>
      <c r="F126" s="71">
        <v>46128</v>
      </c>
      <c r="G126" s="64"/>
      <c r="H126" s="54"/>
      <c r="I126" s="53" t="s">
        <v>40</v>
      </c>
      <c r="J126" s="55">
        <f t="shared" si="4"/>
        <v>1</v>
      </c>
      <c r="K126" s="56" t="s">
        <v>65</v>
      </c>
      <c r="L126" s="56" t="s">
        <v>7</v>
      </c>
      <c r="M126" s="65"/>
      <c r="N126" s="64"/>
      <c r="O126" s="64"/>
      <c r="P126" s="66"/>
      <c r="Q126" s="64"/>
      <c r="R126" s="64"/>
      <c r="S126" s="66"/>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7">
        <f t="shared" si="5"/>
        <v>46128</v>
      </c>
      <c r="BB126" s="68">
        <f t="shared" si="6"/>
        <v>46128</v>
      </c>
      <c r="BC126" s="63" t="str">
        <f t="shared" si="7"/>
        <v>INR  Forty Six Thousand One Hundred &amp; Twenty Eight  Only</v>
      </c>
      <c r="IE126" s="16"/>
      <c r="IF126" s="16"/>
      <c r="IG126" s="16"/>
      <c r="IH126" s="16"/>
      <c r="II126" s="16"/>
    </row>
    <row r="127" spans="1:243" s="15" customFormat="1" ht="177" customHeight="1">
      <c r="A127" s="27">
        <v>115</v>
      </c>
      <c r="B127" s="48" t="s">
        <v>390</v>
      </c>
      <c r="C127" s="50" t="s">
        <v>167</v>
      </c>
      <c r="D127" s="69">
        <v>2</v>
      </c>
      <c r="E127" s="70" t="s">
        <v>267</v>
      </c>
      <c r="F127" s="71">
        <v>7242</v>
      </c>
      <c r="G127" s="64"/>
      <c r="H127" s="54"/>
      <c r="I127" s="53" t="s">
        <v>40</v>
      </c>
      <c r="J127" s="55">
        <f t="shared" si="4"/>
        <v>1</v>
      </c>
      <c r="K127" s="56" t="s">
        <v>65</v>
      </c>
      <c r="L127" s="56" t="s">
        <v>7</v>
      </c>
      <c r="M127" s="65"/>
      <c r="N127" s="64"/>
      <c r="O127" s="64"/>
      <c r="P127" s="66"/>
      <c r="Q127" s="64"/>
      <c r="R127" s="64"/>
      <c r="S127" s="66"/>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7">
        <f t="shared" si="5"/>
        <v>14484</v>
      </c>
      <c r="BB127" s="68">
        <f t="shared" si="6"/>
        <v>14484</v>
      </c>
      <c r="BC127" s="63" t="str">
        <f t="shared" si="7"/>
        <v>INR  Fourteen Thousand Four Hundred &amp; Eighty Four  Only</v>
      </c>
      <c r="IE127" s="16"/>
      <c r="IF127" s="16"/>
      <c r="IG127" s="16"/>
      <c r="IH127" s="16"/>
      <c r="II127" s="16"/>
    </row>
    <row r="128" spans="1:243" s="15" customFormat="1" ht="183.75" customHeight="1">
      <c r="A128" s="27">
        <v>116</v>
      </c>
      <c r="B128" s="48" t="s">
        <v>391</v>
      </c>
      <c r="C128" s="50" t="s">
        <v>168</v>
      </c>
      <c r="D128" s="69">
        <v>4</v>
      </c>
      <c r="E128" s="70" t="s">
        <v>267</v>
      </c>
      <c r="F128" s="71">
        <v>49852</v>
      </c>
      <c r="G128" s="64"/>
      <c r="H128" s="54"/>
      <c r="I128" s="53" t="s">
        <v>40</v>
      </c>
      <c r="J128" s="55">
        <f t="shared" si="4"/>
        <v>1</v>
      </c>
      <c r="K128" s="56" t="s">
        <v>65</v>
      </c>
      <c r="L128" s="56" t="s">
        <v>7</v>
      </c>
      <c r="M128" s="65"/>
      <c r="N128" s="64"/>
      <c r="O128" s="64"/>
      <c r="P128" s="66"/>
      <c r="Q128" s="64"/>
      <c r="R128" s="64"/>
      <c r="S128" s="66"/>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7">
        <f t="shared" si="5"/>
        <v>199408</v>
      </c>
      <c r="BB128" s="68">
        <f t="shared" si="6"/>
        <v>199408</v>
      </c>
      <c r="BC128" s="63" t="str">
        <f t="shared" si="7"/>
        <v>INR  One Lakh Ninety Nine Thousand Four Hundred &amp; Eight  Only</v>
      </c>
      <c r="IE128" s="16"/>
      <c r="IF128" s="16"/>
      <c r="IG128" s="16"/>
      <c r="IH128" s="16"/>
      <c r="II128" s="16"/>
    </row>
    <row r="129" spans="1:243" s="15" customFormat="1" ht="110.25" customHeight="1">
      <c r="A129" s="27">
        <v>117</v>
      </c>
      <c r="B129" s="48" t="s">
        <v>392</v>
      </c>
      <c r="C129" s="50" t="s">
        <v>169</v>
      </c>
      <c r="D129" s="51"/>
      <c r="E129" s="52"/>
      <c r="F129" s="53"/>
      <c r="G129" s="54"/>
      <c r="H129" s="54"/>
      <c r="I129" s="53"/>
      <c r="J129" s="55"/>
      <c r="K129" s="56"/>
      <c r="L129" s="56"/>
      <c r="M129" s="57"/>
      <c r="N129" s="58"/>
      <c r="O129" s="58"/>
      <c r="P129" s="59"/>
      <c r="Q129" s="58"/>
      <c r="R129" s="58"/>
      <c r="S129" s="59"/>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1"/>
      <c r="BB129" s="62"/>
      <c r="BC129" s="63"/>
      <c r="IE129" s="16"/>
      <c r="IF129" s="16"/>
      <c r="IG129" s="16"/>
      <c r="IH129" s="16"/>
      <c r="II129" s="16"/>
    </row>
    <row r="130" spans="1:243" s="15" customFormat="1" ht="110.25" customHeight="1">
      <c r="A130" s="27">
        <v>118</v>
      </c>
      <c r="B130" s="48" t="s">
        <v>393</v>
      </c>
      <c r="C130" s="50" t="s">
        <v>170</v>
      </c>
      <c r="D130" s="69">
        <v>85</v>
      </c>
      <c r="E130" s="70" t="s">
        <v>259</v>
      </c>
      <c r="F130" s="71">
        <v>448</v>
      </c>
      <c r="G130" s="64"/>
      <c r="H130" s="54"/>
      <c r="I130" s="53" t="s">
        <v>40</v>
      </c>
      <c r="J130" s="55">
        <f t="shared" si="4"/>
        <v>1</v>
      </c>
      <c r="K130" s="56" t="s">
        <v>65</v>
      </c>
      <c r="L130" s="56" t="s">
        <v>7</v>
      </c>
      <c r="M130" s="65"/>
      <c r="N130" s="64"/>
      <c r="O130" s="64"/>
      <c r="P130" s="66"/>
      <c r="Q130" s="64"/>
      <c r="R130" s="64"/>
      <c r="S130" s="66"/>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7">
        <f t="shared" si="5"/>
        <v>38080</v>
      </c>
      <c r="BB130" s="68">
        <f t="shared" si="6"/>
        <v>38080</v>
      </c>
      <c r="BC130" s="63" t="str">
        <f t="shared" si="7"/>
        <v>INR  Thirty Eight Thousand  &amp;Eighty  Only</v>
      </c>
      <c r="IE130" s="16"/>
      <c r="IF130" s="16"/>
      <c r="IG130" s="16"/>
      <c r="IH130" s="16"/>
      <c r="II130" s="16"/>
    </row>
    <row r="131" spans="1:243" s="15" customFormat="1" ht="152.25" customHeight="1">
      <c r="A131" s="27">
        <v>119</v>
      </c>
      <c r="B131" s="48" t="s">
        <v>394</v>
      </c>
      <c r="C131" s="50" t="s">
        <v>171</v>
      </c>
      <c r="D131" s="69">
        <v>85</v>
      </c>
      <c r="E131" s="70" t="s">
        <v>461</v>
      </c>
      <c r="F131" s="71">
        <v>185</v>
      </c>
      <c r="G131" s="64"/>
      <c r="H131" s="54"/>
      <c r="I131" s="53" t="s">
        <v>40</v>
      </c>
      <c r="J131" s="55">
        <f t="shared" si="4"/>
        <v>1</v>
      </c>
      <c r="K131" s="56" t="s">
        <v>65</v>
      </c>
      <c r="L131" s="56" t="s">
        <v>7</v>
      </c>
      <c r="M131" s="65"/>
      <c r="N131" s="64"/>
      <c r="O131" s="64"/>
      <c r="P131" s="66"/>
      <c r="Q131" s="64"/>
      <c r="R131" s="64"/>
      <c r="S131" s="66"/>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7">
        <f t="shared" si="5"/>
        <v>15725</v>
      </c>
      <c r="BB131" s="68">
        <f t="shared" si="6"/>
        <v>15725</v>
      </c>
      <c r="BC131" s="63" t="str">
        <f t="shared" si="7"/>
        <v>INR  Fifteen Thousand Seven Hundred &amp; Twenty Five  Only</v>
      </c>
      <c r="IE131" s="16"/>
      <c r="IF131" s="16"/>
      <c r="IG131" s="16"/>
      <c r="IH131" s="16"/>
      <c r="II131" s="16"/>
    </row>
    <row r="132" spans="1:243" s="15" customFormat="1" ht="79.5" customHeight="1">
      <c r="A132" s="27">
        <v>120</v>
      </c>
      <c r="B132" s="48" t="s">
        <v>395</v>
      </c>
      <c r="C132" s="50" t="s">
        <v>172</v>
      </c>
      <c r="D132" s="69">
        <v>6</v>
      </c>
      <c r="E132" s="70" t="s">
        <v>461</v>
      </c>
      <c r="F132" s="71">
        <v>394</v>
      </c>
      <c r="G132" s="64"/>
      <c r="H132" s="54"/>
      <c r="I132" s="53" t="s">
        <v>40</v>
      </c>
      <c r="J132" s="55">
        <f t="shared" si="4"/>
        <v>1</v>
      </c>
      <c r="K132" s="56" t="s">
        <v>65</v>
      </c>
      <c r="L132" s="56" t="s">
        <v>7</v>
      </c>
      <c r="M132" s="65"/>
      <c r="N132" s="64"/>
      <c r="O132" s="64"/>
      <c r="P132" s="66"/>
      <c r="Q132" s="64"/>
      <c r="R132" s="64"/>
      <c r="S132" s="66"/>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7">
        <f t="shared" si="5"/>
        <v>2364</v>
      </c>
      <c r="BB132" s="68">
        <f t="shared" si="6"/>
        <v>2364</v>
      </c>
      <c r="BC132" s="63" t="str">
        <f t="shared" si="7"/>
        <v>INR  Two Thousand Three Hundred &amp; Sixty Four  Only</v>
      </c>
      <c r="IE132" s="16"/>
      <c r="IF132" s="16"/>
      <c r="IG132" s="16"/>
      <c r="IH132" s="16"/>
      <c r="II132" s="16"/>
    </row>
    <row r="133" spans="1:243" s="15" customFormat="1" ht="189" customHeight="1">
      <c r="A133" s="27">
        <v>121</v>
      </c>
      <c r="B133" s="48" t="s">
        <v>396</v>
      </c>
      <c r="C133" s="50" t="s">
        <v>173</v>
      </c>
      <c r="D133" s="69">
        <v>5</v>
      </c>
      <c r="E133" s="70" t="s">
        <v>267</v>
      </c>
      <c r="F133" s="71">
        <v>526</v>
      </c>
      <c r="G133" s="64"/>
      <c r="H133" s="54"/>
      <c r="I133" s="53" t="s">
        <v>40</v>
      </c>
      <c r="J133" s="55">
        <f t="shared" si="4"/>
        <v>1</v>
      </c>
      <c r="K133" s="56" t="s">
        <v>65</v>
      </c>
      <c r="L133" s="56" t="s">
        <v>7</v>
      </c>
      <c r="M133" s="65"/>
      <c r="N133" s="64"/>
      <c r="O133" s="64"/>
      <c r="P133" s="66"/>
      <c r="Q133" s="64"/>
      <c r="R133" s="64"/>
      <c r="S133" s="66"/>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7">
        <f t="shared" si="5"/>
        <v>2630</v>
      </c>
      <c r="BB133" s="68">
        <f t="shared" si="6"/>
        <v>2630</v>
      </c>
      <c r="BC133" s="63" t="str">
        <f t="shared" si="7"/>
        <v>INR  Two Thousand Six Hundred &amp; Thirty  Only</v>
      </c>
      <c r="IE133" s="16"/>
      <c r="IF133" s="16"/>
      <c r="IG133" s="16"/>
      <c r="IH133" s="16"/>
      <c r="II133" s="16"/>
    </row>
    <row r="134" spans="1:243" s="15" customFormat="1" ht="127.5" customHeight="1">
      <c r="A134" s="27">
        <v>122</v>
      </c>
      <c r="B134" s="48" t="s">
        <v>397</v>
      </c>
      <c r="C134" s="50" t="s">
        <v>174</v>
      </c>
      <c r="D134" s="51"/>
      <c r="E134" s="52"/>
      <c r="F134" s="53"/>
      <c r="G134" s="54"/>
      <c r="H134" s="54"/>
      <c r="I134" s="53"/>
      <c r="J134" s="55"/>
      <c r="K134" s="56"/>
      <c r="L134" s="56"/>
      <c r="M134" s="57"/>
      <c r="N134" s="58"/>
      <c r="O134" s="58"/>
      <c r="P134" s="59"/>
      <c r="Q134" s="58"/>
      <c r="R134" s="58"/>
      <c r="S134" s="59"/>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1"/>
      <c r="BB134" s="62"/>
      <c r="BC134" s="63"/>
      <c r="IE134" s="16"/>
      <c r="IF134" s="16"/>
      <c r="IG134" s="16"/>
      <c r="IH134" s="16"/>
      <c r="II134" s="16"/>
    </row>
    <row r="135" spans="1:243" s="15" customFormat="1" ht="28.5">
      <c r="A135" s="27">
        <v>123</v>
      </c>
      <c r="B135" s="48" t="s">
        <v>398</v>
      </c>
      <c r="C135" s="50" t="s">
        <v>175</v>
      </c>
      <c r="D135" s="69">
        <v>75</v>
      </c>
      <c r="E135" s="70" t="s">
        <v>262</v>
      </c>
      <c r="F135" s="71">
        <v>737</v>
      </c>
      <c r="G135" s="64"/>
      <c r="H135" s="54"/>
      <c r="I135" s="53" t="s">
        <v>40</v>
      </c>
      <c r="J135" s="55">
        <f t="shared" si="4"/>
        <v>1</v>
      </c>
      <c r="K135" s="56" t="s">
        <v>65</v>
      </c>
      <c r="L135" s="56" t="s">
        <v>7</v>
      </c>
      <c r="M135" s="65"/>
      <c r="N135" s="64"/>
      <c r="O135" s="64"/>
      <c r="P135" s="66"/>
      <c r="Q135" s="64"/>
      <c r="R135" s="64"/>
      <c r="S135" s="66"/>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7">
        <f t="shared" si="5"/>
        <v>55275</v>
      </c>
      <c r="BB135" s="68">
        <f t="shared" si="6"/>
        <v>55275</v>
      </c>
      <c r="BC135" s="63" t="str">
        <f t="shared" si="7"/>
        <v>INR  Fifty Five Thousand Two Hundred &amp; Seventy Five  Only</v>
      </c>
      <c r="IE135" s="16"/>
      <c r="IF135" s="16"/>
      <c r="IG135" s="16"/>
      <c r="IH135" s="16"/>
      <c r="II135" s="16"/>
    </row>
    <row r="136" spans="1:243" s="15" customFormat="1" ht="76.5" customHeight="1">
      <c r="A136" s="27">
        <v>124</v>
      </c>
      <c r="B136" s="48" t="s">
        <v>399</v>
      </c>
      <c r="C136" s="50" t="s">
        <v>176</v>
      </c>
      <c r="D136" s="69">
        <v>165</v>
      </c>
      <c r="E136" s="70" t="s">
        <v>262</v>
      </c>
      <c r="F136" s="71">
        <v>184</v>
      </c>
      <c r="G136" s="64"/>
      <c r="H136" s="54"/>
      <c r="I136" s="53" t="s">
        <v>40</v>
      </c>
      <c r="J136" s="55">
        <f t="shared" si="4"/>
        <v>1</v>
      </c>
      <c r="K136" s="56" t="s">
        <v>65</v>
      </c>
      <c r="L136" s="56" t="s">
        <v>7</v>
      </c>
      <c r="M136" s="65"/>
      <c r="N136" s="64"/>
      <c r="O136" s="64"/>
      <c r="P136" s="66"/>
      <c r="Q136" s="64"/>
      <c r="R136" s="64"/>
      <c r="S136" s="66"/>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7">
        <f t="shared" si="5"/>
        <v>30360</v>
      </c>
      <c r="BB136" s="68">
        <f t="shared" si="6"/>
        <v>30360</v>
      </c>
      <c r="BC136" s="63" t="str">
        <f t="shared" si="7"/>
        <v>INR  Thirty Thousand Three Hundred &amp; Sixty  Only</v>
      </c>
      <c r="IE136" s="16"/>
      <c r="IF136" s="16"/>
      <c r="IG136" s="16"/>
      <c r="IH136" s="16"/>
      <c r="II136" s="16"/>
    </row>
    <row r="137" spans="1:243" s="15" customFormat="1" ht="74.25" customHeight="1">
      <c r="A137" s="27">
        <v>125</v>
      </c>
      <c r="B137" s="48" t="s">
        <v>400</v>
      </c>
      <c r="C137" s="50" t="s">
        <v>177</v>
      </c>
      <c r="D137" s="69">
        <v>320</v>
      </c>
      <c r="E137" s="70" t="s">
        <v>461</v>
      </c>
      <c r="F137" s="71">
        <v>148</v>
      </c>
      <c r="G137" s="64"/>
      <c r="H137" s="54"/>
      <c r="I137" s="53" t="s">
        <v>40</v>
      </c>
      <c r="J137" s="55">
        <f t="shared" si="4"/>
        <v>1</v>
      </c>
      <c r="K137" s="56" t="s">
        <v>65</v>
      </c>
      <c r="L137" s="56" t="s">
        <v>7</v>
      </c>
      <c r="M137" s="65"/>
      <c r="N137" s="64"/>
      <c r="O137" s="64"/>
      <c r="P137" s="66"/>
      <c r="Q137" s="64"/>
      <c r="R137" s="64"/>
      <c r="S137" s="66"/>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7">
        <f t="shared" si="5"/>
        <v>47360</v>
      </c>
      <c r="BB137" s="68">
        <f t="shared" si="6"/>
        <v>47360</v>
      </c>
      <c r="BC137" s="63" t="str">
        <f t="shared" si="7"/>
        <v>INR  Forty Seven Thousand Three Hundred &amp; Sixty  Only</v>
      </c>
      <c r="IE137" s="16"/>
      <c r="IF137" s="16"/>
      <c r="IG137" s="16"/>
      <c r="IH137" s="16"/>
      <c r="II137" s="16"/>
    </row>
    <row r="138" spans="1:243" s="15" customFormat="1" ht="71.25" customHeight="1">
      <c r="A138" s="27">
        <v>126</v>
      </c>
      <c r="B138" s="48" t="s">
        <v>401</v>
      </c>
      <c r="C138" s="50" t="s">
        <v>178</v>
      </c>
      <c r="D138" s="69">
        <v>165</v>
      </c>
      <c r="E138" s="70" t="s">
        <v>461</v>
      </c>
      <c r="F138" s="71">
        <v>128</v>
      </c>
      <c r="G138" s="64"/>
      <c r="H138" s="54"/>
      <c r="I138" s="53" t="s">
        <v>40</v>
      </c>
      <c r="J138" s="55">
        <f t="shared" si="4"/>
        <v>1</v>
      </c>
      <c r="K138" s="56" t="s">
        <v>65</v>
      </c>
      <c r="L138" s="56" t="s">
        <v>7</v>
      </c>
      <c r="M138" s="65"/>
      <c r="N138" s="64"/>
      <c r="O138" s="64"/>
      <c r="P138" s="66"/>
      <c r="Q138" s="64"/>
      <c r="R138" s="64"/>
      <c r="S138" s="66"/>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7">
        <f t="shared" si="5"/>
        <v>21120</v>
      </c>
      <c r="BB138" s="68">
        <f t="shared" si="6"/>
        <v>21120</v>
      </c>
      <c r="BC138" s="63" t="str">
        <f t="shared" si="7"/>
        <v>INR  Twenty One Thousand One Hundred &amp; Twenty  Only</v>
      </c>
      <c r="IE138" s="16"/>
      <c r="IF138" s="16"/>
      <c r="IG138" s="16"/>
      <c r="IH138" s="16"/>
      <c r="II138" s="16"/>
    </row>
    <row r="139" spans="1:243" s="15" customFormat="1" ht="177" customHeight="1">
      <c r="A139" s="27">
        <v>127</v>
      </c>
      <c r="B139" s="48" t="s">
        <v>402</v>
      </c>
      <c r="C139" s="50" t="s">
        <v>179</v>
      </c>
      <c r="D139" s="69">
        <v>162</v>
      </c>
      <c r="E139" s="70" t="s">
        <v>462</v>
      </c>
      <c r="F139" s="71">
        <v>1178</v>
      </c>
      <c r="G139" s="64"/>
      <c r="H139" s="54"/>
      <c r="I139" s="53" t="s">
        <v>40</v>
      </c>
      <c r="J139" s="55">
        <f t="shared" si="4"/>
        <v>1</v>
      </c>
      <c r="K139" s="56" t="s">
        <v>65</v>
      </c>
      <c r="L139" s="56" t="s">
        <v>7</v>
      </c>
      <c r="M139" s="65"/>
      <c r="N139" s="64"/>
      <c r="O139" s="64"/>
      <c r="P139" s="66"/>
      <c r="Q139" s="64"/>
      <c r="R139" s="64"/>
      <c r="S139" s="66"/>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7">
        <f t="shared" si="5"/>
        <v>190836</v>
      </c>
      <c r="BB139" s="68">
        <f t="shared" si="6"/>
        <v>190836</v>
      </c>
      <c r="BC139" s="63" t="str">
        <f t="shared" si="7"/>
        <v>INR  One Lakh Ninety Thousand Eight Hundred &amp; Thirty Six  Only</v>
      </c>
      <c r="IE139" s="16"/>
      <c r="IF139" s="16"/>
      <c r="IG139" s="16"/>
      <c r="IH139" s="16"/>
      <c r="II139" s="16"/>
    </row>
    <row r="140" spans="1:243" s="15" customFormat="1" ht="204.75" customHeight="1">
      <c r="A140" s="27">
        <v>128</v>
      </c>
      <c r="B140" s="48" t="s">
        <v>403</v>
      </c>
      <c r="C140" s="50" t="s">
        <v>180</v>
      </c>
      <c r="D140" s="69">
        <v>40</v>
      </c>
      <c r="E140" s="70" t="s">
        <v>462</v>
      </c>
      <c r="F140" s="71">
        <v>261</v>
      </c>
      <c r="G140" s="64"/>
      <c r="H140" s="54"/>
      <c r="I140" s="53" t="s">
        <v>40</v>
      </c>
      <c r="J140" s="55">
        <f t="shared" si="4"/>
        <v>1</v>
      </c>
      <c r="K140" s="56" t="s">
        <v>65</v>
      </c>
      <c r="L140" s="56" t="s">
        <v>7</v>
      </c>
      <c r="M140" s="65"/>
      <c r="N140" s="64"/>
      <c r="O140" s="64"/>
      <c r="P140" s="66"/>
      <c r="Q140" s="64"/>
      <c r="R140" s="64"/>
      <c r="S140" s="66"/>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7">
        <f t="shared" si="5"/>
        <v>10440</v>
      </c>
      <c r="BB140" s="68">
        <f t="shared" si="6"/>
        <v>10440</v>
      </c>
      <c r="BC140" s="63" t="str">
        <f t="shared" si="7"/>
        <v>INR  Ten Thousand Four Hundred &amp; Forty  Only</v>
      </c>
      <c r="IE140" s="16"/>
      <c r="IF140" s="16"/>
      <c r="IG140" s="16"/>
      <c r="IH140" s="16"/>
      <c r="II140" s="16"/>
    </row>
    <row r="141" spans="1:243" s="15" customFormat="1" ht="53.25" customHeight="1">
      <c r="A141" s="27">
        <v>129</v>
      </c>
      <c r="B141" s="48" t="s">
        <v>404</v>
      </c>
      <c r="C141" s="50" t="s">
        <v>181</v>
      </c>
      <c r="D141" s="69">
        <v>16</v>
      </c>
      <c r="E141" s="70" t="s">
        <v>462</v>
      </c>
      <c r="F141" s="71">
        <v>993</v>
      </c>
      <c r="G141" s="64"/>
      <c r="H141" s="54"/>
      <c r="I141" s="53" t="s">
        <v>40</v>
      </c>
      <c r="J141" s="55">
        <f t="shared" si="4"/>
        <v>1</v>
      </c>
      <c r="K141" s="56" t="s">
        <v>65</v>
      </c>
      <c r="L141" s="56" t="s">
        <v>7</v>
      </c>
      <c r="M141" s="65"/>
      <c r="N141" s="64"/>
      <c r="O141" s="64"/>
      <c r="P141" s="66"/>
      <c r="Q141" s="64"/>
      <c r="R141" s="64"/>
      <c r="S141" s="66"/>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7">
        <f t="shared" si="5"/>
        <v>15888</v>
      </c>
      <c r="BB141" s="68">
        <f t="shared" si="6"/>
        <v>15888</v>
      </c>
      <c r="BC141" s="63" t="str">
        <f t="shared" si="7"/>
        <v>INR  Fifteen Thousand Eight Hundred &amp; Eighty Eight  Only</v>
      </c>
      <c r="IE141" s="16"/>
      <c r="IF141" s="16"/>
      <c r="IG141" s="16"/>
      <c r="IH141" s="16"/>
      <c r="II141" s="16"/>
    </row>
    <row r="142" spans="1:243" s="15" customFormat="1" ht="86.25" customHeight="1">
      <c r="A142" s="27">
        <v>130</v>
      </c>
      <c r="B142" s="48" t="s">
        <v>405</v>
      </c>
      <c r="C142" s="50" t="s">
        <v>182</v>
      </c>
      <c r="D142" s="69">
        <v>6</v>
      </c>
      <c r="E142" s="70" t="s">
        <v>263</v>
      </c>
      <c r="F142" s="71">
        <v>9500</v>
      </c>
      <c r="G142" s="64"/>
      <c r="H142" s="54"/>
      <c r="I142" s="53" t="s">
        <v>40</v>
      </c>
      <c r="J142" s="55">
        <f t="shared" si="4"/>
        <v>1</v>
      </c>
      <c r="K142" s="56" t="s">
        <v>65</v>
      </c>
      <c r="L142" s="56" t="s">
        <v>7</v>
      </c>
      <c r="M142" s="65"/>
      <c r="N142" s="64"/>
      <c r="O142" s="64"/>
      <c r="P142" s="66"/>
      <c r="Q142" s="64"/>
      <c r="R142" s="64"/>
      <c r="S142" s="66"/>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7">
        <f t="shared" si="5"/>
        <v>57000</v>
      </c>
      <c r="BB142" s="68">
        <f t="shared" si="6"/>
        <v>57000</v>
      </c>
      <c r="BC142" s="63" t="str">
        <f t="shared" si="7"/>
        <v>INR  Fifty Seven Thousand    Only</v>
      </c>
      <c r="IE142" s="16"/>
      <c r="IF142" s="16"/>
      <c r="IG142" s="16"/>
      <c r="IH142" s="16"/>
      <c r="II142" s="16"/>
    </row>
    <row r="143" spans="1:243" s="15" customFormat="1" ht="136.5" customHeight="1">
      <c r="A143" s="27">
        <v>131</v>
      </c>
      <c r="B143" s="48" t="s">
        <v>406</v>
      </c>
      <c r="C143" s="50" t="s">
        <v>183</v>
      </c>
      <c r="D143" s="69">
        <v>15</v>
      </c>
      <c r="E143" s="70" t="s">
        <v>463</v>
      </c>
      <c r="F143" s="71">
        <v>527</v>
      </c>
      <c r="G143" s="64"/>
      <c r="H143" s="54"/>
      <c r="I143" s="53" t="s">
        <v>40</v>
      </c>
      <c r="J143" s="55">
        <f aca="true" t="shared" si="8" ref="J143:J206">IF(I143="Less(-)",-1,1)</f>
        <v>1</v>
      </c>
      <c r="K143" s="56" t="s">
        <v>65</v>
      </c>
      <c r="L143" s="56" t="s">
        <v>7</v>
      </c>
      <c r="M143" s="65"/>
      <c r="N143" s="64"/>
      <c r="O143" s="64"/>
      <c r="P143" s="66"/>
      <c r="Q143" s="64"/>
      <c r="R143" s="64"/>
      <c r="S143" s="66"/>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7">
        <f aca="true" t="shared" si="9" ref="BA143:BA206">total_amount_ba($B$2,$D$2,D143,F143,J143,K143,M143)</f>
        <v>7905</v>
      </c>
      <c r="BB143" s="68">
        <f aca="true" t="shared" si="10" ref="BB143:BB206">BA143+SUM(N143:AZ143)</f>
        <v>7905</v>
      </c>
      <c r="BC143" s="63" t="str">
        <f aca="true" t="shared" si="11" ref="BC143:BC206">SpellNumber(L143,BB143)</f>
        <v>INR  Seven Thousand Nine Hundred &amp; Five  Only</v>
      </c>
      <c r="IE143" s="16"/>
      <c r="IF143" s="16"/>
      <c r="IG143" s="16"/>
      <c r="IH143" s="16"/>
      <c r="II143" s="16"/>
    </row>
    <row r="144" spans="1:243" s="15" customFormat="1" ht="180.75" customHeight="1">
      <c r="A144" s="27">
        <v>132</v>
      </c>
      <c r="B144" s="48" t="s">
        <v>407</v>
      </c>
      <c r="C144" s="50" t="s">
        <v>184</v>
      </c>
      <c r="D144" s="69">
        <v>14</v>
      </c>
      <c r="E144" s="70" t="s">
        <v>463</v>
      </c>
      <c r="F144" s="71">
        <v>1244</v>
      </c>
      <c r="G144" s="64"/>
      <c r="H144" s="54"/>
      <c r="I144" s="53" t="s">
        <v>40</v>
      </c>
      <c r="J144" s="55">
        <f t="shared" si="8"/>
        <v>1</v>
      </c>
      <c r="K144" s="56" t="s">
        <v>65</v>
      </c>
      <c r="L144" s="56" t="s">
        <v>7</v>
      </c>
      <c r="M144" s="65"/>
      <c r="N144" s="64"/>
      <c r="O144" s="64"/>
      <c r="P144" s="66"/>
      <c r="Q144" s="64"/>
      <c r="R144" s="64"/>
      <c r="S144" s="66"/>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7">
        <f t="shared" si="9"/>
        <v>17416</v>
      </c>
      <c r="BB144" s="68">
        <f t="shared" si="10"/>
        <v>17416</v>
      </c>
      <c r="BC144" s="63" t="str">
        <f t="shared" si="11"/>
        <v>INR  Seventeen Thousand Four Hundred &amp; Sixteen  Only</v>
      </c>
      <c r="IE144" s="16"/>
      <c r="IF144" s="16"/>
      <c r="IG144" s="16"/>
      <c r="IH144" s="16"/>
      <c r="II144" s="16"/>
    </row>
    <row r="145" spans="1:243" s="15" customFormat="1" ht="89.25" customHeight="1">
      <c r="A145" s="27">
        <v>133</v>
      </c>
      <c r="B145" s="48" t="s">
        <v>408</v>
      </c>
      <c r="C145" s="50" t="s">
        <v>185</v>
      </c>
      <c r="D145" s="69">
        <v>15</v>
      </c>
      <c r="E145" s="70" t="s">
        <v>263</v>
      </c>
      <c r="F145" s="71">
        <v>619</v>
      </c>
      <c r="G145" s="64"/>
      <c r="H145" s="54"/>
      <c r="I145" s="53" t="s">
        <v>40</v>
      </c>
      <c r="J145" s="55">
        <f t="shared" si="8"/>
        <v>1</v>
      </c>
      <c r="K145" s="56" t="s">
        <v>65</v>
      </c>
      <c r="L145" s="56" t="s">
        <v>7</v>
      </c>
      <c r="M145" s="65"/>
      <c r="N145" s="64"/>
      <c r="O145" s="64"/>
      <c r="P145" s="66"/>
      <c r="Q145" s="64"/>
      <c r="R145" s="64"/>
      <c r="S145" s="66"/>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7">
        <f t="shared" si="9"/>
        <v>9285</v>
      </c>
      <c r="BB145" s="68">
        <f t="shared" si="10"/>
        <v>9285</v>
      </c>
      <c r="BC145" s="63" t="str">
        <f t="shared" si="11"/>
        <v>INR  Nine Thousand Two Hundred &amp; Eighty Five  Only</v>
      </c>
      <c r="IE145" s="16"/>
      <c r="IF145" s="16"/>
      <c r="IG145" s="16"/>
      <c r="IH145" s="16"/>
      <c r="II145" s="16"/>
    </row>
    <row r="146" spans="1:243" s="15" customFormat="1" ht="88.5" customHeight="1">
      <c r="A146" s="27">
        <v>134</v>
      </c>
      <c r="B146" s="48" t="s">
        <v>409</v>
      </c>
      <c r="C146" s="50" t="s">
        <v>186</v>
      </c>
      <c r="D146" s="69">
        <v>14</v>
      </c>
      <c r="E146" s="70" t="s">
        <v>261</v>
      </c>
      <c r="F146" s="71">
        <v>475</v>
      </c>
      <c r="G146" s="64"/>
      <c r="H146" s="54"/>
      <c r="I146" s="53" t="s">
        <v>40</v>
      </c>
      <c r="J146" s="55">
        <f t="shared" si="8"/>
        <v>1</v>
      </c>
      <c r="K146" s="56" t="s">
        <v>65</v>
      </c>
      <c r="L146" s="56" t="s">
        <v>7</v>
      </c>
      <c r="M146" s="65"/>
      <c r="N146" s="64"/>
      <c r="O146" s="64"/>
      <c r="P146" s="66"/>
      <c r="Q146" s="64"/>
      <c r="R146" s="64"/>
      <c r="S146" s="66"/>
      <c r="T146" s="60"/>
      <c r="U146" s="60"/>
      <c r="V146" s="60"/>
      <c r="W146" s="60"/>
      <c r="X146" s="60"/>
      <c r="Y146" s="60"/>
      <c r="Z146" s="60"/>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7">
        <f t="shared" si="9"/>
        <v>6650</v>
      </c>
      <c r="BB146" s="68">
        <f t="shared" si="10"/>
        <v>6650</v>
      </c>
      <c r="BC146" s="63" t="str">
        <f t="shared" si="11"/>
        <v>INR  Six Thousand Six Hundred &amp; Fifty  Only</v>
      </c>
      <c r="IE146" s="16"/>
      <c r="IF146" s="16"/>
      <c r="IG146" s="16"/>
      <c r="IH146" s="16"/>
      <c r="II146" s="16"/>
    </row>
    <row r="147" spans="1:243" s="15" customFormat="1" ht="99" customHeight="1">
      <c r="A147" s="27">
        <v>135</v>
      </c>
      <c r="B147" s="48" t="s">
        <v>410</v>
      </c>
      <c r="C147" s="50" t="s">
        <v>187</v>
      </c>
      <c r="D147" s="69">
        <v>32</v>
      </c>
      <c r="E147" s="70" t="s">
        <v>267</v>
      </c>
      <c r="F147" s="71">
        <v>985</v>
      </c>
      <c r="G147" s="64"/>
      <c r="H147" s="54"/>
      <c r="I147" s="53" t="s">
        <v>40</v>
      </c>
      <c r="J147" s="55">
        <f t="shared" si="8"/>
        <v>1</v>
      </c>
      <c r="K147" s="56" t="s">
        <v>65</v>
      </c>
      <c r="L147" s="56" t="s">
        <v>7</v>
      </c>
      <c r="M147" s="65"/>
      <c r="N147" s="64"/>
      <c r="O147" s="64"/>
      <c r="P147" s="66"/>
      <c r="Q147" s="64"/>
      <c r="R147" s="64"/>
      <c r="S147" s="66"/>
      <c r="T147" s="60"/>
      <c r="U147" s="60"/>
      <c r="V147" s="60"/>
      <c r="W147" s="60"/>
      <c r="X147" s="60"/>
      <c r="Y147" s="60"/>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7">
        <f t="shared" si="9"/>
        <v>31520</v>
      </c>
      <c r="BB147" s="68">
        <f t="shared" si="10"/>
        <v>31520</v>
      </c>
      <c r="BC147" s="63" t="str">
        <f t="shared" si="11"/>
        <v>INR  Thirty One Thousand Five Hundred &amp; Twenty  Only</v>
      </c>
      <c r="IE147" s="16"/>
      <c r="IF147" s="16"/>
      <c r="IG147" s="16"/>
      <c r="IH147" s="16"/>
      <c r="II147" s="16"/>
    </row>
    <row r="148" spans="1:243" s="15" customFormat="1" ht="140.25" customHeight="1">
      <c r="A148" s="27">
        <v>136</v>
      </c>
      <c r="B148" s="48" t="s">
        <v>411</v>
      </c>
      <c r="C148" s="50" t="s">
        <v>188</v>
      </c>
      <c r="D148" s="69">
        <v>2</v>
      </c>
      <c r="E148" s="70" t="s">
        <v>261</v>
      </c>
      <c r="F148" s="71">
        <v>1658</v>
      </c>
      <c r="G148" s="64"/>
      <c r="H148" s="54"/>
      <c r="I148" s="53" t="s">
        <v>40</v>
      </c>
      <c r="J148" s="55">
        <f t="shared" si="8"/>
        <v>1</v>
      </c>
      <c r="K148" s="56" t="s">
        <v>65</v>
      </c>
      <c r="L148" s="56" t="s">
        <v>7</v>
      </c>
      <c r="M148" s="65"/>
      <c r="N148" s="64"/>
      <c r="O148" s="64"/>
      <c r="P148" s="66"/>
      <c r="Q148" s="64"/>
      <c r="R148" s="64"/>
      <c r="S148" s="66"/>
      <c r="T148" s="60"/>
      <c r="U148" s="60"/>
      <c r="V148" s="60"/>
      <c r="W148" s="60"/>
      <c r="X148" s="60"/>
      <c r="Y148" s="60"/>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7">
        <f t="shared" si="9"/>
        <v>3316</v>
      </c>
      <c r="BB148" s="68">
        <f t="shared" si="10"/>
        <v>3316</v>
      </c>
      <c r="BC148" s="63" t="str">
        <f t="shared" si="11"/>
        <v>INR  Three Thousand Three Hundred &amp; Sixteen  Only</v>
      </c>
      <c r="IE148" s="16"/>
      <c r="IF148" s="16"/>
      <c r="IG148" s="16"/>
      <c r="IH148" s="16"/>
      <c r="II148" s="16"/>
    </row>
    <row r="149" spans="1:243" s="15" customFormat="1" ht="156" customHeight="1">
      <c r="A149" s="27">
        <v>137</v>
      </c>
      <c r="B149" s="48" t="s">
        <v>412</v>
      </c>
      <c r="C149" s="50" t="s">
        <v>189</v>
      </c>
      <c r="D149" s="69">
        <v>95</v>
      </c>
      <c r="E149" s="70" t="s">
        <v>261</v>
      </c>
      <c r="F149" s="71">
        <v>975</v>
      </c>
      <c r="G149" s="64"/>
      <c r="H149" s="54"/>
      <c r="I149" s="53" t="s">
        <v>40</v>
      </c>
      <c r="J149" s="55">
        <f t="shared" si="8"/>
        <v>1</v>
      </c>
      <c r="K149" s="56" t="s">
        <v>65</v>
      </c>
      <c r="L149" s="56" t="s">
        <v>7</v>
      </c>
      <c r="M149" s="65"/>
      <c r="N149" s="64"/>
      <c r="O149" s="64"/>
      <c r="P149" s="66"/>
      <c r="Q149" s="64"/>
      <c r="R149" s="64"/>
      <c r="S149" s="66"/>
      <c r="T149" s="60"/>
      <c r="U149" s="60"/>
      <c r="V149" s="60"/>
      <c r="W149" s="60"/>
      <c r="X149" s="60"/>
      <c r="Y149" s="60"/>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7">
        <f t="shared" si="9"/>
        <v>92625</v>
      </c>
      <c r="BB149" s="68">
        <f t="shared" si="10"/>
        <v>92625</v>
      </c>
      <c r="BC149" s="63" t="str">
        <f t="shared" si="11"/>
        <v>INR  Ninety Two Thousand Six Hundred &amp; Twenty Five  Only</v>
      </c>
      <c r="IE149" s="16"/>
      <c r="IF149" s="16"/>
      <c r="IG149" s="16"/>
      <c r="IH149" s="16"/>
      <c r="II149" s="16"/>
    </row>
    <row r="150" spans="1:243" s="15" customFormat="1" ht="152.25" customHeight="1">
      <c r="A150" s="27">
        <v>138</v>
      </c>
      <c r="B150" s="48" t="s">
        <v>413</v>
      </c>
      <c r="C150" s="50" t="s">
        <v>190</v>
      </c>
      <c r="D150" s="69">
        <v>129</v>
      </c>
      <c r="E150" s="70" t="s">
        <v>261</v>
      </c>
      <c r="F150" s="71">
        <v>222</v>
      </c>
      <c r="G150" s="64"/>
      <c r="H150" s="54"/>
      <c r="I150" s="53" t="s">
        <v>40</v>
      </c>
      <c r="J150" s="55">
        <f t="shared" si="8"/>
        <v>1</v>
      </c>
      <c r="K150" s="56" t="s">
        <v>65</v>
      </c>
      <c r="L150" s="56" t="s">
        <v>7</v>
      </c>
      <c r="M150" s="65"/>
      <c r="N150" s="64"/>
      <c r="O150" s="64"/>
      <c r="P150" s="66"/>
      <c r="Q150" s="64"/>
      <c r="R150" s="64"/>
      <c r="S150" s="66"/>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7">
        <f t="shared" si="9"/>
        <v>28638</v>
      </c>
      <c r="BB150" s="68">
        <f t="shared" si="10"/>
        <v>28638</v>
      </c>
      <c r="BC150" s="63" t="str">
        <f t="shared" si="11"/>
        <v>INR  Twenty Eight Thousand Six Hundred &amp; Thirty Eight  Only</v>
      </c>
      <c r="IE150" s="16"/>
      <c r="IF150" s="16"/>
      <c r="IG150" s="16"/>
      <c r="IH150" s="16"/>
      <c r="II150" s="16"/>
    </row>
    <row r="151" spans="1:243" s="15" customFormat="1" ht="156.75" customHeight="1">
      <c r="A151" s="27">
        <v>139</v>
      </c>
      <c r="B151" s="48" t="s">
        <v>414</v>
      </c>
      <c r="C151" s="50" t="s">
        <v>191</v>
      </c>
      <c r="D151" s="69">
        <v>43</v>
      </c>
      <c r="E151" s="70" t="s">
        <v>261</v>
      </c>
      <c r="F151" s="71">
        <v>2142</v>
      </c>
      <c r="G151" s="64"/>
      <c r="H151" s="54"/>
      <c r="I151" s="53" t="s">
        <v>40</v>
      </c>
      <c r="J151" s="55">
        <f t="shared" si="8"/>
        <v>1</v>
      </c>
      <c r="K151" s="56" t="s">
        <v>65</v>
      </c>
      <c r="L151" s="56" t="s">
        <v>7</v>
      </c>
      <c r="M151" s="65"/>
      <c r="N151" s="64"/>
      <c r="O151" s="64"/>
      <c r="P151" s="66"/>
      <c r="Q151" s="64"/>
      <c r="R151" s="64"/>
      <c r="S151" s="66"/>
      <c r="T151" s="60"/>
      <c r="U151" s="60"/>
      <c r="V151" s="60"/>
      <c r="W151" s="60"/>
      <c r="X151" s="60"/>
      <c r="Y151" s="60"/>
      <c r="Z151" s="60"/>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7">
        <f t="shared" si="9"/>
        <v>92106</v>
      </c>
      <c r="BB151" s="68">
        <f t="shared" si="10"/>
        <v>92106</v>
      </c>
      <c r="BC151" s="63" t="str">
        <f t="shared" si="11"/>
        <v>INR  Ninety Two Thousand One Hundred &amp; Six  Only</v>
      </c>
      <c r="IE151" s="16"/>
      <c r="IF151" s="16"/>
      <c r="IG151" s="16"/>
      <c r="IH151" s="16"/>
      <c r="II151" s="16"/>
    </row>
    <row r="152" spans="1:243" s="15" customFormat="1" ht="171" customHeight="1">
      <c r="A152" s="27">
        <v>140</v>
      </c>
      <c r="B152" s="48" t="s">
        <v>415</v>
      </c>
      <c r="C152" s="50" t="s">
        <v>192</v>
      </c>
      <c r="D152" s="69">
        <v>43</v>
      </c>
      <c r="E152" s="70" t="s">
        <v>263</v>
      </c>
      <c r="F152" s="71">
        <v>192</v>
      </c>
      <c r="G152" s="64"/>
      <c r="H152" s="54"/>
      <c r="I152" s="53" t="s">
        <v>40</v>
      </c>
      <c r="J152" s="55">
        <f t="shared" si="8"/>
        <v>1</v>
      </c>
      <c r="K152" s="56" t="s">
        <v>65</v>
      </c>
      <c r="L152" s="56" t="s">
        <v>7</v>
      </c>
      <c r="M152" s="65"/>
      <c r="N152" s="64"/>
      <c r="O152" s="64"/>
      <c r="P152" s="66"/>
      <c r="Q152" s="64"/>
      <c r="R152" s="64"/>
      <c r="S152" s="66"/>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7">
        <f t="shared" si="9"/>
        <v>8256</v>
      </c>
      <c r="BB152" s="68">
        <f t="shared" si="10"/>
        <v>8256</v>
      </c>
      <c r="BC152" s="63" t="str">
        <f t="shared" si="11"/>
        <v>INR  Eight Thousand Two Hundred &amp; Fifty Six  Only</v>
      </c>
      <c r="IE152" s="16"/>
      <c r="IF152" s="16"/>
      <c r="IG152" s="16"/>
      <c r="IH152" s="16"/>
      <c r="II152" s="16"/>
    </row>
    <row r="153" spans="1:243" s="15" customFormat="1" ht="149.25" customHeight="1">
      <c r="A153" s="27">
        <v>141</v>
      </c>
      <c r="B153" s="48" t="s">
        <v>416</v>
      </c>
      <c r="C153" s="50" t="s">
        <v>193</v>
      </c>
      <c r="D153" s="69">
        <v>43</v>
      </c>
      <c r="E153" s="70" t="s">
        <v>261</v>
      </c>
      <c r="F153" s="71">
        <v>469</v>
      </c>
      <c r="G153" s="64"/>
      <c r="H153" s="54"/>
      <c r="I153" s="53" t="s">
        <v>40</v>
      </c>
      <c r="J153" s="55">
        <f t="shared" si="8"/>
        <v>1</v>
      </c>
      <c r="K153" s="56" t="s">
        <v>65</v>
      </c>
      <c r="L153" s="56" t="s">
        <v>7</v>
      </c>
      <c r="M153" s="65"/>
      <c r="N153" s="64"/>
      <c r="O153" s="64"/>
      <c r="P153" s="66"/>
      <c r="Q153" s="64"/>
      <c r="R153" s="64"/>
      <c r="S153" s="66"/>
      <c r="T153" s="60"/>
      <c r="U153" s="60"/>
      <c r="V153" s="60"/>
      <c r="W153" s="60"/>
      <c r="X153" s="60"/>
      <c r="Y153" s="60"/>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7">
        <f t="shared" si="9"/>
        <v>20167</v>
      </c>
      <c r="BB153" s="68">
        <f t="shared" si="10"/>
        <v>20167</v>
      </c>
      <c r="BC153" s="63" t="str">
        <f t="shared" si="11"/>
        <v>INR  Twenty Thousand One Hundred &amp; Sixty Seven  Only</v>
      </c>
      <c r="IE153" s="16"/>
      <c r="IF153" s="16"/>
      <c r="IG153" s="16"/>
      <c r="IH153" s="16"/>
      <c r="II153" s="16"/>
    </row>
    <row r="154" spans="1:243" s="15" customFormat="1" ht="153.75" customHeight="1">
      <c r="A154" s="27">
        <v>142</v>
      </c>
      <c r="B154" s="48" t="s">
        <v>417</v>
      </c>
      <c r="C154" s="50" t="s">
        <v>194</v>
      </c>
      <c r="D154" s="69">
        <v>8</v>
      </c>
      <c r="E154" s="70" t="s">
        <v>261</v>
      </c>
      <c r="F154" s="71">
        <v>2322</v>
      </c>
      <c r="G154" s="64"/>
      <c r="H154" s="54"/>
      <c r="I154" s="53" t="s">
        <v>40</v>
      </c>
      <c r="J154" s="55">
        <f t="shared" si="8"/>
        <v>1</v>
      </c>
      <c r="K154" s="56" t="s">
        <v>65</v>
      </c>
      <c r="L154" s="56" t="s">
        <v>7</v>
      </c>
      <c r="M154" s="65"/>
      <c r="N154" s="64"/>
      <c r="O154" s="64"/>
      <c r="P154" s="66"/>
      <c r="Q154" s="64"/>
      <c r="R154" s="64"/>
      <c r="S154" s="66"/>
      <c r="T154" s="60"/>
      <c r="U154" s="60"/>
      <c r="V154" s="60"/>
      <c r="W154" s="60"/>
      <c r="X154" s="60"/>
      <c r="Y154" s="60"/>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7">
        <f t="shared" si="9"/>
        <v>18576</v>
      </c>
      <c r="BB154" s="68">
        <f t="shared" si="10"/>
        <v>18576</v>
      </c>
      <c r="BC154" s="63" t="str">
        <f t="shared" si="11"/>
        <v>INR  Eighteen Thousand Five Hundred &amp; Seventy Six  Only</v>
      </c>
      <c r="IE154" s="16"/>
      <c r="IF154" s="16"/>
      <c r="IG154" s="16"/>
      <c r="IH154" s="16"/>
      <c r="II154" s="16"/>
    </row>
    <row r="155" spans="1:243" s="15" customFormat="1" ht="150" customHeight="1">
      <c r="A155" s="27">
        <v>143</v>
      </c>
      <c r="B155" s="48" t="s">
        <v>418</v>
      </c>
      <c r="C155" s="50" t="s">
        <v>195</v>
      </c>
      <c r="D155" s="69">
        <v>9</v>
      </c>
      <c r="E155" s="70" t="s">
        <v>261</v>
      </c>
      <c r="F155" s="71">
        <v>1973</v>
      </c>
      <c r="G155" s="64"/>
      <c r="H155" s="54"/>
      <c r="I155" s="53" t="s">
        <v>40</v>
      </c>
      <c r="J155" s="55">
        <f t="shared" si="8"/>
        <v>1</v>
      </c>
      <c r="K155" s="56" t="s">
        <v>65</v>
      </c>
      <c r="L155" s="56" t="s">
        <v>7</v>
      </c>
      <c r="M155" s="65"/>
      <c r="N155" s="64"/>
      <c r="O155" s="64"/>
      <c r="P155" s="66"/>
      <c r="Q155" s="64"/>
      <c r="R155" s="64"/>
      <c r="S155" s="66"/>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7">
        <f t="shared" si="9"/>
        <v>17757</v>
      </c>
      <c r="BB155" s="68">
        <f t="shared" si="10"/>
        <v>17757</v>
      </c>
      <c r="BC155" s="63" t="str">
        <f t="shared" si="11"/>
        <v>INR  Seventeen Thousand Seven Hundred &amp; Fifty Seven  Only</v>
      </c>
      <c r="IE155" s="16"/>
      <c r="IF155" s="16"/>
      <c r="IG155" s="16"/>
      <c r="IH155" s="16"/>
      <c r="II155" s="16"/>
    </row>
    <row r="156" spans="1:243" s="15" customFormat="1" ht="94.5" customHeight="1">
      <c r="A156" s="27">
        <v>144</v>
      </c>
      <c r="B156" s="48" t="s">
        <v>419</v>
      </c>
      <c r="C156" s="50" t="s">
        <v>196</v>
      </c>
      <c r="D156" s="69">
        <v>16</v>
      </c>
      <c r="E156" s="70" t="s">
        <v>267</v>
      </c>
      <c r="F156" s="71">
        <v>1850</v>
      </c>
      <c r="G156" s="64"/>
      <c r="H156" s="54"/>
      <c r="I156" s="53" t="s">
        <v>40</v>
      </c>
      <c r="J156" s="55">
        <f t="shared" si="8"/>
        <v>1</v>
      </c>
      <c r="K156" s="56" t="s">
        <v>65</v>
      </c>
      <c r="L156" s="56" t="s">
        <v>7</v>
      </c>
      <c r="M156" s="65"/>
      <c r="N156" s="64"/>
      <c r="O156" s="64"/>
      <c r="P156" s="66"/>
      <c r="Q156" s="64"/>
      <c r="R156" s="64"/>
      <c r="S156" s="66"/>
      <c r="T156" s="60"/>
      <c r="U156" s="60"/>
      <c r="V156" s="60"/>
      <c r="W156" s="60"/>
      <c r="X156" s="60"/>
      <c r="Y156" s="60"/>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7">
        <f t="shared" si="9"/>
        <v>29600</v>
      </c>
      <c r="BB156" s="68">
        <f t="shared" si="10"/>
        <v>29600</v>
      </c>
      <c r="BC156" s="63" t="str">
        <f t="shared" si="11"/>
        <v>INR  Twenty Nine Thousand Six Hundred    Only</v>
      </c>
      <c r="IE156" s="16"/>
      <c r="IF156" s="16"/>
      <c r="IG156" s="16"/>
      <c r="IH156" s="16"/>
      <c r="II156" s="16"/>
    </row>
    <row r="157" spans="1:243" s="15" customFormat="1" ht="159.75" customHeight="1">
      <c r="A157" s="27">
        <v>145</v>
      </c>
      <c r="B157" s="48" t="s">
        <v>420</v>
      </c>
      <c r="C157" s="50" t="s">
        <v>197</v>
      </c>
      <c r="D157" s="69">
        <v>21</v>
      </c>
      <c r="E157" s="70" t="s">
        <v>263</v>
      </c>
      <c r="F157" s="71">
        <v>447</v>
      </c>
      <c r="G157" s="64"/>
      <c r="H157" s="54"/>
      <c r="I157" s="53" t="s">
        <v>40</v>
      </c>
      <c r="J157" s="55">
        <f t="shared" si="8"/>
        <v>1</v>
      </c>
      <c r="K157" s="56" t="s">
        <v>65</v>
      </c>
      <c r="L157" s="56" t="s">
        <v>7</v>
      </c>
      <c r="M157" s="65"/>
      <c r="N157" s="64"/>
      <c r="O157" s="64"/>
      <c r="P157" s="66"/>
      <c r="Q157" s="64"/>
      <c r="R157" s="64"/>
      <c r="S157" s="66"/>
      <c r="T157" s="60"/>
      <c r="U157" s="60"/>
      <c r="V157" s="60"/>
      <c r="W157" s="60"/>
      <c r="X157" s="60"/>
      <c r="Y157" s="60"/>
      <c r="Z157" s="60"/>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7">
        <f t="shared" si="9"/>
        <v>9387</v>
      </c>
      <c r="BB157" s="68">
        <f t="shared" si="10"/>
        <v>9387</v>
      </c>
      <c r="BC157" s="63" t="str">
        <f t="shared" si="11"/>
        <v>INR  Nine Thousand Three Hundred &amp; Eighty Seven  Only</v>
      </c>
      <c r="IE157" s="16"/>
      <c r="IF157" s="16"/>
      <c r="IG157" s="16"/>
      <c r="IH157" s="16"/>
      <c r="II157" s="16"/>
    </row>
    <row r="158" spans="1:243" s="15" customFormat="1" ht="152.25" customHeight="1">
      <c r="A158" s="27">
        <v>146</v>
      </c>
      <c r="B158" s="48" t="s">
        <v>421</v>
      </c>
      <c r="C158" s="50" t="s">
        <v>198</v>
      </c>
      <c r="D158" s="69">
        <v>21</v>
      </c>
      <c r="E158" s="70" t="s">
        <v>261</v>
      </c>
      <c r="F158" s="71">
        <v>275</v>
      </c>
      <c r="G158" s="64"/>
      <c r="H158" s="54"/>
      <c r="I158" s="53" t="s">
        <v>40</v>
      </c>
      <c r="J158" s="55">
        <f t="shared" si="8"/>
        <v>1</v>
      </c>
      <c r="K158" s="56" t="s">
        <v>65</v>
      </c>
      <c r="L158" s="56" t="s">
        <v>7</v>
      </c>
      <c r="M158" s="65"/>
      <c r="N158" s="64"/>
      <c r="O158" s="64"/>
      <c r="P158" s="66"/>
      <c r="Q158" s="64"/>
      <c r="R158" s="64"/>
      <c r="S158" s="66"/>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7">
        <f t="shared" si="9"/>
        <v>5775</v>
      </c>
      <c r="BB158" s="68">
        <f t="shared" si="10"/>
        <v>5775</v>
      </c>
      <c r="BC158" s="63" t="str">
        <f t="shared" si="11"/>
        <v>INR  Five Thousand Seven Hundred &amp; Seventy Five  Only</v>
      </c>
      <c r="IE158" s="16"/>
      <c r="IF158" s="16"/>
      <c r="IG158" s="16"/>
      <c r="IH158" s="16"/>
      <c r="II158" s="16"/>
    </row>
    <row r="159" spans="1:243" s="15" customFormat="1" ht="129.75" customHeight="1">
      <c r="A159" s="27">
        <v>147</v>
      </c>
      <c r="B159" s="48" t="s">
        <v>422</v>
      </c>
      <c r="C159" s="50" t="s">
        <v>199</v>
      </c>
      <c r="D159" s="69">
        <v>21</v>
      </c>
      <c r="E159" s="70" t="s">
        <v>263</v>
      </c>
      <c r="F159" s="71">
        <v>2250</v>
      </c>
      <c r="G159" s="64"/>
      <c r="H159" s="54"/>
      <c r="I159" s="53" t="s">
        <v>40</v>
      </c>
      <c r="J159" s="55">
        <f t="shared" si="8"/>
        <v>1</v>
      </c>
      <c r="K159" s="56" t="s">
        <v>65</v>
      </c>
      <c r="L159" s="56" t="s">
        <v>7</v>
      </c>
      <c r="M159" s="65"/>
      <c r="N159" s="64"/>
      <c r="O159" s="64"/>
      <c r="P159" s="66"/>
      <c r="Q159" s="64"/>
      <c r="R159" s="64"/>
      <c r="S159" s="66"/>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7">
        <f t="shared" si="9"/>
        <v>47250</v>
      </c>
      <c r="BB159" s="68">
        <f t="shared" si="10"/>
        <v>47250</v>
      </c>
      <c r="BC159" s="63" t="str">
        <f t="shared" si="11"/>
        <v>INR  Forty Seven Thousand Two Hundred &amp; Fifty  Only</v>
      </c>
      <c r="IE159" s="16"/>
      <c r="IF159" s="16"/>
      <c r="IG159" s="16"/>
      <c r="IH159" s="16"/>
      <c r="II159" s="16"/>
    </row>
    <row r="160" spans="1:243" s="15" customFormat="1" ht="55.5" customHeight="1">
      <c r="A160" s="27">
        <v>148</v>
      </c>
      <c r="B160" s="48" t="s">
        <v>423</v>
      </c>
      <c r="C160" s="50" t="s">
        <v>200</v>
      </c>
      <c r="D160" s="51"/>
      <c r="E160" s="52"/>
      <c r="F160" s="53"/>
      <c r="G160" s="54"/>
      <c r="H160" s="54"/>
      <c r="I160" s="53"/>
      <c r="J160" s="55"/>
      <c r="K160" s="56"/>
      <c r="L160" s="56"/>
      <c r="M160" s="57"/>
      <c r="N160" s="58"/>
      <c r="O160" s="58"/>
      <c r="P160" s="59"/>
      <c r="Q160" s="58"/>
      <c r="R160" s="58"/>
      <c r="S160" s="59"/>
      <c r="T160" s="60"/>
      <c r="U160" s="60"/>
      <c r="V160" s="60"/>
      <c r="W160" s="60"/>
      <c r="X160" s="60"/>
      <c r="Y160" s="60"/>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1"/>
      <c r="BB160" s="62"/>
      <c r="BC160" s="63"/>
      <c r="IE160" s="16"/>
      <c r="IF160" s="16"/>
      <c r="IG160" s="16"/>
      <c r="IH160" s="16"/>
      <c r="II160" s="16"/>
    </row>
    <row r="161" spans="1:243" s="15" customFormat="1" ht="118.5" customHeight="1">
      <c r="A161" s="27">
        <v>149</v>
      </c>
      <c r="B161" s="48" t="s">
        <v>424</v>
      </c>
      <c r="C161" s="50" t="s">
        <v>201</v>
      </c>
      <c r="D161" s="69">
        <v>17</v>
      </c>
      <c r="E161" s="70" t="s">
        <v>261</v>
      </c>
      <c r="F161" s="71">
        <v>31611</v>
      </c>
      <c r="G161" s="64"/>
      <c r="H161" s="54"/>
      <c r="I161" s="53" t="s">
        <v>40</v>
      </c>
      <c r="J161" s="55">
        <f t="shared" si="8"/>
        <v>1</v>
      </c>
      <c r="K161" s="56" t="s">
        <v>65</v>
      </c>
      <c r="L161" s="56" t="s">
        <v>7</v>
      </c>
      <c r="M161" s="65"/>
      <c r="N161" s="64"/>
      <c r="O161" s="64"/>
      <c r="P161" s="66"/>
      <c r="Q161" s="64"/>
      <c r="R161" s="64"/>
      <c r="S161" s="66"/>
      <c r="T161" s="60"/>
      <c r="U161" s="60"/>
      <c r="V161" s="60"/>
      <c r="W161" s="60"/>
      <c r="X161" s="60"/>
      <c r="Y161" s="60"/>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7">
        <f t="shared" si="9"/>
        <v>537387</v>
      </c>
      <c r="BB161" s="68">
        <f t="shared" si="10"/>
        <v>537387</v>
      </c>
      <c r="BC161" s="63" t="str">
        <f t="shared" si="11"/>
        <v>INR  Five Lakh Thirty Seven Thousand Three Hundred &amp; Eighty Seven  Only</v>
      </c>
      <c r="IE161" s="16"/>
      <c r="IF161" s="16"/>
      <c r="IG161" s="16"/>
      <c r="IH161" s="16"/>
      <c r="II161" s="16"/>
    </row>
    <row r="162" spans="1:243" s="15" customFormat="1" ht="78.75" customHeight="1">
      <c r="A162" s="27">
        <v>150</v>
      </c>
      <c r="B162" s="48" t="s">
        <v>425</v>
      </c>
      <c r="C162" s="50" t="s">
        <v>202</v>
      </c>
      <c r="D162" s="69">
        <v>3</v>
      </c>
      <c r="E162" s="70" t="s">
        <v>261</v>
      </c>
      <c r="F162" s="71">
        <v>39428</v>
      </c>
      <c r="G162" s="64"/>
      <c r="H162" s="54"/>
      <c r="I162" s="53" t="s">
        <v>40</v>
      </c>
      <c r="J162" s="55">
        <f t="shared" si="8"/>
        <v>1</v>
      </c>
      <c r="K162" s="56" t="s">
        <v>65</v>
      </c>
      <c r="L162" s="56" t="s">
        <v>7</v>
      </c>
      <c r="M162" s="65"/>
      <c r="N162" s="64"/>
      <c r="O162" s="64"/>
      <c r="P162" s="66"/>
      <c r="Q162" s="64"/>
      <c r="R162" s="64"/>
      <c r="S162" s="66"/>
      <c r="T162" s="60"/>
      <c r="U162" s="60"/>
      <c r="V162" s="60"/>
      <c r="W162" s="60"/>
      <c r="X162" s="60"/>
      <c r="Y162" s="60"/>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7">
        <f t="shared" si="9"/>
        <v>118284</v>
      </c>
      <c r="BB162" s="68">
        <f t="shared" si="10"/>
        <v>118284</v>
      </c>
      <c r="BC162" s="63" t="str">
        <f t="shared" si="11"/>
        <v>INR  One Lakh Eighteen Thousand Two Hundred &amp; Eighty Four  Only</v>
      </c>
      <c r="IE162" s="16"/>
      <c r="IF162" s="16"/>
      <c r="IG162" s="16"/>
      <c r="IH162" s="16"/>
      <c r="II162" s="16"/>
    </row>
    <row r="163" spans="1:243" s="15" customFormat="1" ht="102" customHeight="1">
      <c r="A163" s="27">
        <v>151</v>
      </c>
      <c r="B163" s="48" t="s">
        <v>426</v>
      </c>
      <c r="C163" s="50" t="s">
        <v>203</v>
      </c>
      <c r="D163" s="69">
        <v>1</v>
      </c>
      <c r="E163" s="70" t="s">
        <v>261</v>
      </c>
      <c r="F163" s="71">
        <v>52846</v>
      </c>
      <c r="G163" s="64"/>
      <c r="H163" s="54"/>
      <c r="I163" s="53" t="s">
        <v>40</v>
      </c>
      <c r="J163" s="55">
        <f t="shared" si="8"/>
        <v>1</v>
      </c>
      <c r="K163" s="56" t="s">
        <v>65</v>
      </c>
      <c r="L163" s="56" t="s">
        <v>7</v>
      </c>
      <c r="M163" s="65"/>
      <c r="N163" s="64"/>
      <c r="O163" s="64"/>
      <c r="P163" s="66"/>
      <c r="Q163" s="64"/>
      <c r="R163" s="64"/>
      <c r="S163" s="66"/>
      <c r="T163" s="60"/>
      <c r="U163" s="60"/>
      <c r="V163" s="60"/>
      <c r="W163" s="60"/>
      <c r="X163" s="60"/>
      <c r="Y163" s="60"/>
      <c r="Z163" s="60"/>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7">
        <f t="shared" si="9"/>
        <v>52846</v>
      </c>
      <c r="BB163" s="68">
        <f t="shared" si="10"/>
        <v>52846</v>
      </c>
      <c r="BC163" s="63" t="str">
        <f t="shared" si="11"/>
        <v>INR  Fifty Two Thousand Eight Hundred &amp; Forty Six  Only</v>
      </c>
      <c r="IE163" s="16"/>
      <c r="IF163" s="16"/>
      <c r="IG163" s="16"/>
      <c r="IH163" s="16"/>
      <c r="II163" s="16"/>
    </row>
    <row r="164" spans="1:243" s="15" customFormat="1" ht="114.75" customHeight="1">
      <c r="A164" s="27">
        <v>152</v>
      </c>
      <c r="B164" s="48" t="s">
        <v>427</v>
      </c>
      <c r="C164" s="50" t="s">
        <v>204</v>
      </c>
      <c r="D164" s="69">
        <v>60</v>
      </c>
      <c r="E164" s="70" t="s">
        <v>262</v>
      </c>
      <c r="F164" s="71">
        <v>129</v>
      </c>
      <c r="G164" s="64"/>
      <c r="H164" s="54"/>
      <c r="I164" s="53" t="s">
        <v>40</v>
      </c>
      <c r="J164" s="55">
        <f t="shared" si="8"/>
        <v>1</v>
      </c>
      <c r="K164" s="56" t="s">
        <v>65</v>
      </c>
      <c r="L164" s="56" t="s">
        <v>7</v>
      </c>
      <c r="M164" s="65"/>
      <c r="N164" s="64"/>
      <c r="O164" s="64"/>
      <c r="P164" s="66"/>
      <c r="Q164" s="64"/>
      <c r="R164" s="64"/>
      <c r="S164" s="66"/>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7">
        <f t="shared" si="9"/>
        <v>7740</v>
      </c>
      <c r="BB164" s="68">
        <f t="shared" si="10"/>
        <v>7740</v>
      </c>
      <c r="BC164" s="63" t="str">
        <f t="shared" si="11"/>
        <v>INR  Seven Thousand Seven Hundred &amp; Forty  Only</v>
      </c>
      <c r="IE164" s="16"/>
      <c r="IF164" s="16"/>
      <c r="IG164" s="16"/>
      <c r="IH164" s="16"/>
      <c r="II164" s="16"/>
    </row>
    <row r="165" spans="1:243" s="15" customFormat="1" ht="124.5" customHeight="1">
      <c r="A165" s="27">
        <v>153</v>
      </c>
      <c r="B165" s="48" t="s">
        <v>428</v>
      </c>
      <c r="C165" s="50" t="s">
        <v>205</v>
      </c>
      <c r="D165" s="69">
        <v>110</v>
      </c>
      <c r="E165" s="70" t="s">
        <v>262</v>
      </c>
      <c r="F165" s="71">
        <v>840</v>
      </c>
      <c r="G165" s="64"/>
      <c r="H165" s="54"/>
      <c r="I165" s="53" t="s">
        <v>40</v>
      </c>
      <c r="J165" s="55">
        <f t="shared" si="8"/>
        <v>1</v>
      </c>
      <c r="K165" s="56" t="s">
        <v>65</v>
      </c>
      <c r="L165" s="56" t="s">
        <v>7</v>
      </c>
      <c r="M165" s="65"/>
      <c r="N165" s="64"/>
      <c r="O165" s="64"/>
      <c r="P165" s="66"/>
      <c r="Q165" s="64"/>
      <c r="R165" s="64"/>
      <c r="S165" s="66"/>
      <c r="T165" s="60"/>
      <c r="U165" s="60"/>
      <c r="V165" s="60"/>
      <c r="W165" s="60"/>
      <c r="X165" s="60"/>
      <c r="Y165" s="60"/>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7">
        <f t="shared" si="9"/>
        <v>92400</v>
      </c>
      <c r="BB165" s="68">
        <f t="shared" si="10"/>
        <v>92400</v>
      </c>
      <c r="BC165" s="63" t="str">
        <f t="shared" si="11"/>
        <v>INR  Ninety Two Thousand Four Hundred    Only</v>
      </c>
      <c r="IE165" s="16"/>
      <c r="IF165" s="16"/>
      <c r="IG165" s="16"/>
      <c r="IH165" s="16"/>
      <c r="II165" s="16"/>
    </row>
    <row r="166" spans="1:243" s="15" customFormat="1" ht="97.5" customHeight="1">
      <c r="A166" s="27">
        <v>154</v>
      </c>
      <c r="B166" s="48" t="s">
        <v>429</v>
      </c>
      <c r="C166" s="50" t="s">
        <v>206</v>
      </c>
      <c r="D166" s="69">
        <v>21</v>
      </c>
      <c r="E166" s="70" t="s">
        <v>261</v>
      </c>
      <c r="F166" s="71">
        <v>2450</v>
      </c>
      <c r="G166" s="64"/>
      <c r="H166" s="54"/>
      <c r="I166" s="53" t="s">
        <v>40</v>
      </c>
      <c r="J166" s="55">
        <f t="shared" si="8"/>
        <v>1</v>
      </c>
      <c r="K166" s="56" t="s">
        <v>65</v>
      </c>
      <c r="L166" s="56" t="s">
        <v>7</v>
      </c>
      <c r="M166" s="65"/>
      <c r="N166" s="64"/>
      <c r="O166" s="64"/>
      <c r="P166" s="66"/>
      <c r="Q166" s="64"/>
      <c r="R166" s="64"/>
      <c r="S166" s="66"/>
      <c r="T166" s="60"/>
      <c r="U166" s="60"/>
      <c r="V166" s="60"/>
      <c r="W166" s="60"/>
      <c r="X166" s="60"/>
      <c r="Y166" s="60"/>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7">
        <f t="shared" si="9"/>
        <v>51450</v>
      </c>
      <c r="BB166" s="68">
        <f t="shared" si="10"/>
        <v>51450</v>
      </c>
      <c r="BC166" s="63" t="str">
        <f t="shared" si="11"/>
        <v>INR  Fifty One Thousand Four Hundred &amp; Fifty  Only</v>
      </c>
      <c r="IE166" s="16"/>
      <c r="IF166" s="16"/>
      <c r="IG166" s="16"/>
      <c r="IH166" s="16"/>
      <c r="II166" s="16"/>
    </row>
    <row r="167" spans="1:243" s="15" customFormat="1" ht="128.25" customHeight="1">
      <c r="A167" s="27">
        <v>155</v>
      </c>
      <c r="B167" s="48" t="s">
        <v>430</v>
      </c>
      <c r="C167" s="50" t="s">
        <v>207</v>
      </c>
      <c r="D167" s="69">
        <v>6</v>
      </c>
      <c r="E167" s="70" t="s">
        <v>267</v>
      </c>
      <c r="F167" s="71">
        <v>1545</v>
      </c>
      <c r="G167" s="64"/>
      <c r="H167" s="54"/>
      <c r="I167" s="53" t="s">
        <v>40</v>
      </c>
      <c r="J167" s="55">
        <f t="shared" si="8"/>
        <v>1</v>
      </c>
      <c r="K167" s="56" t="s">
        <v>65</v>
      </c>
      <c r="L167" s="56" t="s">
        <v>7</v>
      </c>
      <c r="M167" s="65"/>
      <c r="N167" s="64"/>
      <c r="O167" s="64"/>
      <c r="P167" s="66"/>
      <c r="Q167" s="64"/>
      <c r="R167" s="64"/>
      <c r="S167" s="66"/>
      <c r="T167" s="60"/>
      <c r="U167" s="60"/>
      <c r="V167" s="60"/>
      <c r="W167" s="60"/>
      <c r="X167" s="60"/>
      <c r="Y167" s="60"/>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7">
        <f t="shared" si="9"/>
        <v>9270</v>
      </c>
      <c r="BB167" s="68">
        <f t="shared" si="10"/>
        <v>9270</v>
      </c>
      <c r="BC167" s="63" t="str">
        <f t="shared" si="11"/>
        <v>INR  Nine Thousand Two Hundred &amp; Seventy  Only</v>
      </c>
      <c r="IE167" s="16"/>
      <c r="IF167" s="16"/>
      <c r="IG167" s="16"/>
      <c r="IH167" s="16"/>
      <c r="II167" s="16"/>
    </row>
    <row r="168" spans="1:243" s="15" customFormat="1" ht="56.25" customHeight="1">
      <c r="A168" s="27">
        <v>156</v>
      </c>
      <c r="B168" s="48" t="s">
        <v>431</v>
      </c>
      <c r="C168" s="50" t="s">
        <v>208</v>
      </c>
      <c r="D168" s="51"/>
      <c r="E168" s="52"/>
      <c r="F168" s="53"/>
      <c r="G168" s="54"/>
      <c r="H168" s="54"/>
      <c r="I168" s="53"/>
      <c r="J168" s="55"/>
      <c r="K168" s="56"/>
      <c r="L168" s="56"/>
      <c r="M168" s="57"/>
      <c r="N168" s="58"/>
      <c r="O168" s="58"/>
      <c r="P168" s="59"/>
      <c r="Q168" s="58"/>
      <c r="R168" s="58"/>
      <c r="S168" s="59"/>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1"/>
      <c r="BB168" s="62"/>
      <c r="BC168" s="63"/>
      <c r="IE168" s="16"/>
      <c r="IF168" s="16"/>
      <c r="IG168" s="16"/>
      <c r="IH168" s="16"/>
      <c r="II168" s="16"/>
    </row>
    <row r="169" spans="1:243" s="15" customFormat="1" ht="88.5" customHeight="1">
      <c r="A169" s="27">
        <v>157</v>
      </c>
      <c r="B169" s="48" t="s">
        <v>432</v>
      </c>
      <c r="C169" s="50" t="s">
        <v>209</v>
      </c>
      <c r="D169" s="69">
        <v>8</v>
      </c>
      <c r="E169" s="70" t="s">
        <v>261</v>
      </c>
      <c r="F169" s="71">
        <v>7139</v>
      </c>
      <c r="G169" s="64"/>
      <c r="H169" s="54"/>
      <c r="I169" s="53" t="s">
        <v>40</v>
      </c>
      <c r="J169" s="55">
        <f t="shared" si="8"/>
        <v>1</v>
      </c>
      <c r="K169" s="56" t="s">
        <v>65</v>
      </c>
      <c r="L169" s="56" t="s">
        <v>7</v>
      </c>
      <c r="M169" s="65"/>
      <c r="N169" s="64"/>
      <c r="O169" s="64"/>
      <c r="P169" s="66"/>
      <c r="Q169" s="64"/>
      <c r="R169" s="64"/>
      <c r="S169" s="66"/>
      <c r="T169" s="60"/>
      <c r="U169" s="60"/>
      <c r="V169" s="60"/>
      <c r="W169" s="60"/>
      <c r="X169" s="60"/>
      <c r="Y169" s="60"/>
      <c r="Z169" s="60"/>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7">
        <f t="shared" si="9"/>
        <v>57112</v>
      </c>
      <c r="BB169" s="68">
        <f t="shared" si="10"/>
        <v>57112</v>
      </c>
      <c r="BC169" s="63" t="str">
        <f t="shared" si="11"/>
        <v>INR  Fifty Seven Thousand One Hundred &amp; Twelve  Only</v>
      </c>
      <c r="IE169" s="16"/>
      <c r="IF169" s="16"/>
      <c r="IG169" s="16"/>
      <c r="IH169" s="16"/>
      <c r="II169" s="16"/>
    </row>
    <row r="170" spans="1:243" s="15" customFormat="1" ht="178.5" customHeight="1">
      <c r="A170" s="27">
        <v>158</v>
      </c>
      <c r="B170" s="48" t="s">
        <v>433</v>
      </c>
      <c r="C170" s="50" t="s">
        <v>210</v>
      </c>
      <c r="D170" s="69">
        <v>8</v>
      </c>
      <c r="E170" s="70" t="s">
        <v>261</v>
      </c>
      <c r="F170" s="71">
        <v>857</v>
      </c>
      <c r="G170" s="64"/>
      <c r="H170" s="54"/>
      <c r="I170" s="53" t="s">
        <v>40</v>
      </c>
      <c r="J170" s="55">
        <f t="shared" si="8"/>
        <v>1</v>
      </c>
      <c r="K170" s="56" t="s">
        <v>65</v>
      </c>
      <c r="L170" s="56" t="s">
        <v>7</v>
      </c>
      <c r="M170" s="65"/>
      <c r="N170" s="64"/>
      <c r="O170" s="64"/>
      <c r="P170" s="66"/>
      <c r="Q170" s="64"/>
      <c r="R170" s="64"/>
      <c r="S170" s="66"/>
      <c r="T170" s="60"/>
      <c r="U170" s="60"/>
      <c r="V170" s="60"/>
      <c r="W170" s="60"/>
      <c r="X170" s="60"/>
      <c r="Y170" s="60"/>
      <c r="Z170" s="60"/>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7">
        <f t="shared" si="9"/>
        <v>6856</v>
      </c>
      <c r="BB170" s="68">
        <f t="shared" si="10"/>
        <v>6856</v>
      </c>
      <c r="BC170" s="63" t="str">
        <f t="shared" si="11"/>
        <v>INR  Six Thousand Eight Hundred &amp; Fifty Six  Only</v>
      </c>
      <c r="IE170" s="16"/>
      <c r="IF170" s="16"/>
      <c r="IG170" s="16"/>
      <c r="IH170" s="16"/>
      <c r="II170" s="16"/>
    </row>
    <row r="171" spans="1:243" s="15" customFormat="1" ht="61.5" customHeight="1">
      <c r="A171" s="27">
        <v>159</v>
      </c>
      <c r="B171" s="48" t="s">
        <v>434</v>
      </c>
      <c r="C171" s="50" t="s">
        <v>211</v>
      </c>
      <c r="D171" s="51"/>
      <c r="E171" s="52"/>
      <c r="F171" s="53"/>
      <c r="G171" s="54"/>
      <c r="H171" s="54"/>
      <c r="I171" s="53"/>
      <c r="J171" s="55"/>
      <c r="K171" s="56"/>
      <c r="L171" s="56"/>
      <c r="M171" s="57"/>
      <c r="N171" s="58"/>
      <c r="O171" s="58"/>
      <c r="P171" s="59"/>
      <c r="Q171" s="58"/>
      <c r="R171" s="58"/>
      <c r="S171" s="59"/>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1"/>
      <c r="BB171" s="62"/>
      <c r="BC171" s="63"/>
      <c r="IE171" s="16"/>
      <c r="IF171" s="16"/>
      <c r="IG171" s="16"/>
      <c r="IH171" s="16"/>
      <c r="II171" s="16"/>
    </row>
    <row r="172" spans="1:243" s="15" customFormat="1" ht="111" customHeight="1">
      <c r="A172" s="27">
        <v>160</v>
      </c>
      <c r="B172" s="48" t="s">
        <v>435</v>
      </c>
      <c r="C172" s="50" t="s">
        <v>212</v>
      </c>
      <c r="D172" s="69">
        <v>1</v>
      </c>
      <c r="E172" s="70" t="s">
        <v>261</v>
      </c>
      <c r="F172" s="71">
        <v>525000</v>
      </c>
      <c r="G172" s="64"/>
      <c r="H172" s="54"/>
      <c r="I172" s="53" t="s">
        <v>40</v>
      </c>
      <c r="J172" s="55">
        <f t="shared" si="8"/>
        <v>1</v>
      </c>
      <c r="K172" s="56" t="s">
        <v>65</v>
      </c>
      <c r="L172" s="56" t="s">
        <v>7</v>
      </c>
      <c r="M172" s="65"/>
      <c r="N172" s="64"/>
      <c r="O172" s="64"/>
      <c r="P172" s="66"/>
      <c r="Q172" s="64"/>
      <c r="R172" s="64"/>
      <c r="S172" s="66"/>
      <c r="T172" s="60"/>
      <c r="U172" s="60"/>
      <c r="V172" s="60"/>
      <c r="W172" s="60"/>
      <c r="X172" s="60"/>
      <c r="Y172" s="60"/>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7">
        <f t="shared" si="9"/>
        <v>525000</v>
      </c>
      <c r="BB172" s="68">
        <f t="shared" si="10"/>
        <v>525000</v>
      </c>
      <c r="BC172" s="63" t="str">
        <f t="shared" si="11"/>
        <v>INR  Five Lakh Twenty Five Thousand    Only</v>
      </c>
      <c r="IE172" s="16"/>
      <c r="IF172" s="16"/>
      <c r="IG172" s="16"/>
      <c r="IH172" s="16"/>
      <c r="II172" s="16"/>
    </row>
    <row r="173" spans="1:243" s="15" customFormat="1" ht="95.25" customHeight="1">
      <c r="A173" s="27">
        <v>161</v>
      </c>
      <c r="B173" s="48" t="s">
        <v>436</v>
      </c>
      <c r="C173" s="50" t="s">
        <v>213</v>
      </c>
      <c r="D173" s="69">
        <v>1</v>
      </c>
      <c r="E173" s="70" t="s">
        <v>264</v>
      </c>
      <c r="F173" s="71">
        <v>12500</v>
      </c>
      <c r="G173" s="64"/>
      <c r="H173" s="54"/>
      <c r="I173" s="53" t="s">
        <v>40</v>
      </c>
      <c r="J173" s="55">
        <f t="shared" si="8"/>
        <v>1</v>
      </c>
      <c r="K173" s="56" t="s">
        <v>65</v>
      </c>
      <c r="L173" s="56" t="s">
        <v>7</v>
      </c>
      <c r="M173" s="65"/>
      <c r="N173" s="64"/>
      <c r="O173" s="64"/>
      <c r="P173" s="66"/>
      <c r="Q173" s="64"/>
      <c r="R173" s="64"/>
      <c r="S173" s="66"/>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7">
        <f t="shared" si="9"/>
        <v>12500</v>
      </c>
      <c r="BB173" s="68">
        <f t="shared" si="10"/>
        <v>12500</v>
      </c>
      <c r="BC173" s="63" t="str">
        <f t="shared" si="11"/>
        <v>INR  Twelve Thousand Five Hundred    Only</v>
      </c>
      <c r="IE173" s="16"/>
      <c r="IF173" s="16"/>
      <c r="IG173" s="16"/>
      <c r="IH173" s="16"/>
      <c r="II173" s="16"/>
    </row>
    <row r="174" spans="1:243" s="15" customFormat="1" ht="78.75" customHeight="1">
      <c r="A174" s="27">
        <v>162</v>
      </c>
      <c r="B174" s="48" t="s">
        <v>437</v>
      </c>
      <c r="C174" s="50" t="s">
        <v>214</v>
      </c>
      <c r="D174" s="51"/>
      <c r="E174" s="52"/>
      <c r="F174" s="53"/>
      <c r="G174" s="54"/>
      <c r="H174" s="54"/>
      <c r="I174" s="53"/>
      <c r="J174" s="55"/>
      <c r="K174" s="56"/>
      <c r="L174" s="56"/>
      <c r="M174" s="57"/>
      <c r="N174" s="58"/>
      <c r="O174" s="58"/>
      <c r="P174" s="59"/>
      <c r="Q174" s="58"/>
      <c r="R174" s="58"/>
      <c r="S174" s="59"/>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1"/>
      <c r="BB174" s="62"/>
      <c r="BC174" s="63"/>
      <c r="IE174" s="16"/>
      <c r="IF174" s="16"/>
      <c r="IG174" s="16"/>
      <c r="IH174" s="16"/>
      <c r="II174" s="16"/>
    </row>
    <row r="175" spans="1:243" s="15" customFormat="1" ht="150" customHeight="1">
      <c r="A175" s="27">
        <v>163</v>
      </c>
      <c r="B175" s="48" t="s">
        <v>438</v>
      </c>
      <c r="C175" s="50" t="s">
        <v>215</v>
      </c>
      <c r="D175" s="69">
        <v>1</v>
      </c>
      <c r="E175" s="70" t="s">
        <v>261</v>
      </c>
      <c r="F175" s="71">
        <v>24600</v>
      </c>
      <c r="G175" s="64"/>
      <c r="H175" s="54"/>
      <c r="I175" s="53" t="s">
        <v>40</v>
      </c>
      <c r="J175" s="55">
        <f t="shared" si="8"/>
        <v>1</v>
      </c>
      <c r="K175" s="56" t="s">
        <v>65</v>
      </c>
      <c r="L175" s="56" t="s">
        <v>7</v>
      </c>
      <c r="M175" s="65"/>
      <c r="N175" s="64"/>
      <c r="O175" s="64"/>
      <c r="P175" s="66"/>
      <c r="Q175" s="64"/>
      <c r="R175" s="64"/>
      <c r="S175" s="66"/>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7">
        <f t="shared" si="9"/>
        <v>24600</v>
      </c>
      <c r="BB175" s="68">
        <f t="shared" si="10"/>
        <v>24600</v>
      </c>
      <c r="BC175" s="63" t="str">
        <f t="shared" si="11"/>
        <v>INR  Twenty Four Thousand Six Hundred    Only</v>
      </c>
      <c r="IE175" s="16"/>
      <c r="IF175" s="16"/>
      <c r="IG175" s="16"/>
      <c r="IH175" s="16"/>
      <c r="II175" s="16"/>
    </row>
    <row r="176" spans="1:243" s="15" customFormat="1" ht="144.75" customHeight="1">
      <c r="A176" s="27">
        <v>164</v>
      </c>
      <c r="B176" s="48" t="s">
        <v>270</v>
      </c>
      <c r="C176" s="50" t="s">
        <v>216</v>
      </c>
      <c r="D176" s="69">
        <v>1</v>
      </c>
      <c r="E176" s="70" t="s">
        <v>261</v>
      </c>
      <c r="F176" s="71">
        <v>4026</v>
      </c>
      <c r="G176" s="64"/>
      <c r="H176" s="54"/>
      <c r="I176" s="53" t="s">
        <v>40</v>
      </c>
      <c r="J176" s="55">
        <f t="shared" si="8"/>
        <v>1</v>
      </c>
      <c r="K176" s="56" t="s">
        <v>65</v>
      </c>
      <c r="L176" s="56" t="s">
        <v>7</v>
      </c>
      <c r="M176" s="65"/>
      <c r="N176" s="64"/>
      <c r="O176" s="64"/>
      <c r="P176" s="66"/>
      <c r="Q176" s="64"/>
      <c r="R176" s="64"/>
      <c r="S176" s="66"/>
      <c r="T176" s="60"/>
      <c r="U176" s="60"/>
      <c r="V176" s="60"/>
      <c r="W176" s="60"/>
      <c r="X176" s="60"/>
      <c r="Y176" s="60"/>
      <c r="Z176" s="60"/>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7">
        <f t="shared" si="9"/>
        <v>4026</v>
      </c>
      <c r="BB176" s="68">
        <f t="shared" si="10"/>
        <v>4026</v>
      </c>
      <c r="BC176" s="63" t="str">
        <f t="shared" si="11"/>
        <v>INR  Four Thousand  &amp;Twenty Six  Only</v>
      </c>
      <c r="IE176" s="16"/>
      <c r="IF176" s="16"/>
      <c r="IG176" s="16"/>
      <c r="IH176" s="16"/>
      <c r="II176" s="16"/>
    </row>
    <row r="177" spans="1:243" s="15" customFormat="1" ht="114.75" customHeight="1">
      <c r="A177" s="27">
        <v>165</v>
      </c>
      <c r="B177" s="48" t="s">
        <v>439</v>
      </c>
      <c r="C177" s="50" t="s">
        <v>217</v>
      </c>
      <c r="D177" s="69">
        <v>45</v>
      </c>
      <c r="E177" s="70" t="s">
        <v>262</v>
      </c>
      <c r="F177" s="71">
        <v>171</v>
      </c>
      <c r="G177" s="64"/>
      <c r="H177" s="54"/>
      <c r="I177" s="53" t="s">
        <v>40</v>
      </c>
      <c r="J177" s="55">
        <f t="shared" si="8"/>
        <v>1</v>
      </c>
      <c r="K177" s="56" t="s">
        <v>65</v>
      </c>
      <c r="L177" s="56" t="s">
        <v>7</v>
      </c>
      <c r="M177" s="65"/>
      <c r="N177" s="64"/>
      <c r="O177" s="64"/>
      <c r="P177" s="66"/>
      <c r="Q177" s="64"/>
      <c r="R177" s="64"/>
      <c r="S177" s="66"/>
      <c r="T177" s="60"/>
      <c r="U177" s="60"/>
      <c r="V177" s="60"/>
      <c r="W177" s="60"/>
      <c r="X177" s="60"/>
      <c r="Y177" s="60"/>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7">
        <f t="shared" si="9"/>
        <v>7695</v>
      </c>
      <c r="BB177" s="68">
        <f t="shared" si="10"/>
        <v>7695</v>
      </c>
      <c r="BC177" s="63" t="str">
        <f t="shared" si="11"/>
        <v>INR  Seven Thousand Six Hundred &amp; Ninety Five  Only</v>
      </c>
      <c r="IE177" s="16"/>
      <c r="IF177" s="16"/>
      <c r="IG177" s="16"/>
      <c r="IH177" s="16"/>
      <c r="II177" s="16"/>
    </row>
    <row r="178" spans="1:243" s="15" customFormat="1" ht="108.75" customHeight="1">
      <c r="A178" s="27">
        <v>166</v>
      </c>
      <c r="B178" s="48" t="s">
        <v>440</v>
      </c>
      <c r="C178" s="50" t="s">
        <v>218</v>
      </c>
      <c r="D178" s="69">
        <v>1</v>
      </c>
      <c r="E178" s="70" t="s">
        <v>261</v>
      </c>
      <c r="F178" s="71">
        <v>1157</v>
      </c>
      <c r="G178" s="64"/>
      <c r="H178" s="54"/>
      <c r="I178" s="53" t="s">
        <v>40</v>
      </c>
      <c r="J178" s="55">
        <f t="shared" si="8"/>
        <v>1</v>
      </c>
      <c r="K178" s="56" t="s">
        <v>65</v>
      </c>
      <c r="L178" s="56" t="s">
        <v>7</v>
      </c>
      <c r="M178" s="65"/>
      <c r="N178" s="64"/>
      <c r="O178" s="64"/>
      <c r="P178" s="66"/>
      <c r="Q178" s="64"/>
      <c r="R178" s="64"/>
      <c r="S178" s="66"/>
      <c r="T178" s="60"/>
      <c r="U178" s="60"/>
      <c r="V178" s="60"/>
      <c r="W178" s="60"/>
      <c r="X178" s="60"/>
      <c r="Y178" s="60"/>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7">
        <f t="shared" si="9"/>
        <v>1157</v>
      </c>
      <c r="BB178" s="68">
        <f t="shared" si="10"/>
        <v>1157</v>
      </c>
      <c r="BC178" s="63" t="str">
        <f t="shared" si="11"/>
        <v>INR  One Thousand One Hundred &amp; Fifty Seven  Only</v>
      </c>
      <c r="IE178" s="16"/>
      <c r="IF178" s="16"/>
      <c r="IG178" s="16"/>
      <c r="IH178" s="16"/>
      <c r="II178" s="16"/>
    </row>
    <row r="179" spans="1:243" s="15" customFormat="1" ht="102.75" customHeight="1">
      <c r="A179" s="27">
        <v>167</v>
      </c>
      <c r="B179" s="48" t="s">
        <v>441</v>
      </c>
      <c r="C179" s="50" t="s">
        <v>219</v>
      </c>
      <c r="D179" s="69">
        <v>30</v>
      </c>
      <c r="E179" s="70" t="s">
        <v>262</v>
      </c>
      <c r="F179" s="71">
        <v>624</v>
      </c>
      <c r="G179" s="64"/>
      <c r="H179" s="54"/>
      <c r="I179" s="53" t="s">
        <v>40</v>
      </c>
      <c r="J179" s="55">
        <f t="shared" si="8"/>
        <v>1</v>
      </c>
      <c r="K179" s="56" t="s">
        <v>65</v>
      </c>
      <c r="L179" s="56" t="s">
        <v>7</v>
      </c>
      <c r="M179" s="65"/>
      <c r="N179" s="64"/>
      <c r="O179" s="64"/>
      <c r="P179" s="66"/>
      <c r="Q179" s="64"/>
      <c r="R179" s="64"/>
      <c r="S179" s="66"/>
      <c r="T179" s="60"/>
      <c r="U179" s="60"/>
      <c r="V179" s="60"/>
      <c r="W179" s="60"/>
      <c r="X179" s="60"/>
      <c r="Y179" s="60"/>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7">
        <f t="shared" si="9"/>
        <v>18720</v>
      </c>
      <c r="BB179" s="68">
        <f t="shared" si="10"/>
        <v>18720</v>
      </c>
      <c r="BC179" s="63" t="str">
        <f t="shared" si="11"/>
        <v>INR  Eighteen Thousand Seven Hundred &amp; Twenty  Only</v>
      </c>
      <c r="IE179" s="16"/>
      <c r="IF179" s="16"/>
      <c r="IG179" s="16"/>
      <c r="IH179" s="16"/>
      <c r="II179" s="16"/>
    </row>
    <row r="180" spans="1:243" s="15" customFormat="1" ht="109.5" customHeight="1">
      <c r="A180" s="27">
        <v>168</v>
      </c>
      <c r="B180" s="48" t="s">
        <v>442</v>
      </c>
      <c r="C180" s="50" t="s">
        <v>220</v>
      </c>
      <c r="D180" s="69">
        <v>1</v>
      </c>
      <c r="E180" s="70" t="s">
        <v>263</v>
      </c>
      <c r="F180" s="71">
        <v>2627</v>
      </c>
      <c r="G180" s="64"/>
      <c r="H180" s="54"/>
      <c r="I180" s="53" t="s">
        <v>40</v>
      </c>
      <c r="J180" s="55">
        <f t="shared" si="8"/>
        <v>1</v>
      </c>
      <c r="K180" s="56" t="s">
        <v>65</v>
      </c>
      <c r="L180" s="56" t="s">
        <v>7</v>
      </c>
      <c r="M180" s="65"/>
      <c r="N180" s="64"/>
      <c r="O180" s="64"/>
      <c r="P180" s="66"/>
      <c r="Q180" s="64"/>
      <c r="R180" s="64"/>
      <c r="S180" s="66"/>
      <c r="T180" s="60"/>
      <c r="U180" s="60"/>
      <c r="V180" s="60"/>
      <c r="W180" s="60"/>
      <c r="X180" s="60"/>
      <c r="Y180" s="60"/>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7">
        <f t="shared" si="9"/>
        <v>2627</v>
      </c>
      <c r="BB180" s="68">
        <f t="shared" si="10"/>
        <v>2627</v>
      </c>
      <c r="BC180" s="63" t="str">
        <f t="shared" si="11"/>
        <v>INR  Two Thousand Six Hundred &amp; Twenty Seven  Only</v>
      </c>
      <c r="IE180" s="16"/>
      <c r="IF180" s="16"/>
      <c r="IG180" s="16"/>
      <c r="IH180" s="16"/>
      <c r="II180" s="16"/>
    </row>
    <row r="181" spans="1:243" s="15" customFormat="1" ht="115.5" customHeight="1">
      <c r="A181" s="27">
        <v>169</v>
      </c>
      <c r="B181" s="48" t="s">
        <v>443</v>
      </c>
      <c r="C181" s="50" t="s">
        <v>221</v>
      </c>
      <c r="D181" s="69">
        <v>5</v>
      </c>
      <c r="E181" s="70" t="s">
        <v>263</v>
      </c>
      <c r="F181" s="71">
        <v>3015</v>
      </c>
      <c r="G181" s="64"/>
      <c r="H181" s="54"/>
      <c r="I181" s="53" t="s">
        <v>40</v>
      </c>
      <c r="J181" s="55">
        <f t="shared" si="8"/>
        <v>1</v>
      </c>
      <c r="K181" s="56" t="s">
        <v>65</v>
      </c>
      <c r="L181" s="56" t="s">
        <v>7</v>
      </c>
      <c r="M181" s="65"/>
      <c r="N181" s="64"/>
      <c r="O181" s="64"/>
      <c r="P181" s="66"/>
      <c r="Q181" s="64"/>
      <c r="R181" s="64"/>
      <c r="S181" s="66"/>
      <c r="T181" s="60"/>
      <c r="U181" s="60"/>
      <c r="V181" s="60"/>
      <c r="W181" s="60"/>
      <c r="X181" s="60"/>
      <c r="Y181" s="60"/>
      <c r="Z181" s="60"/>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7">
        <f t="shared" si="9"/>
        <v>15075</v>
      </c>
      <c r="BB181" s="68">
        <f t="shared" si="10"/>
        <v>15075</v>
      </c>
      <c r="BC181" s="63" t="str">
        <f t="shared" si="11"/>
        <v>INR  Fifteen Thousand  &amp;Seventy Five  Only</v>
      </c>
      <c r="IE181" s="16"/>
      <c r="IF181" s="16"/>
      <c r="IG181" s="16"/>
      <c r="IH181" s="16"/>
      <c r="II181" s="16"/>
    </row>
    <row r="182" spans="1:243" s="15" customFormat="1" ht="135" customHeight="1">
      <c r="A182" s="27">
        <v>170</v>
      </c>
      <c r="B182" s="48" t="s">
        <v>444</v>
      </c>
      <c r="C182" s="50" t="s">
        <v>222</v>
      </c>
      <c r="D182" s="69">
        <v>2</v>
      </c>
      <c r="E182" s="70" t="s">
        <v>277</v>
      </c>
      <c r="F182" s="71">
        <v>168</v>
      </c>
      <c r="G182" s="64"/>
      <c r="H182" s="54"/>
      <c r="I182" s="53" t="s">
        <v>40</v>
      </c>
      <c r="J182" s="55">
        <f t="shared" si="8"/>
        <v>1</v>
      </c>
      <c r="K182" s="56" t="s">
        <v>65</v>
      </c>
      <c r="L182" s="56" t="s">
        <v>7</v>
      </c>
      <c r="M182" s="65"/>
      <c r="N182" s="64"/>
      <c r="O182" s="64"/>
      <c r="P182" s="66"/>
      <c r="Q182" s="64"/>
      <c r="R182" s="64"/>
      <c r="S182" s="66"/>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7">
        <f t="shared" si="9"/>
        <v>336</v>
      </c>
      <c r="BB182" s="68">
        <f t="shared" si="10"/>
        <v>336</v>
      </c>
      <c r="BC182" s="63" t="str">
        <f t="shared" si="11"/>
        <v>INR  Three Hundred &amp; Thirty Six  Only</v>
      </c>
      <c r="IE182" s="16"/>
      <c r="IF182" s="16"/>
      <c r="IG182" s="16"/>
      <c r="IH182" s="16"/>
      <c r="II182" s="16"/>
    </row>
    <row r="183" spans="1:243" s="15" customFormat="1" ht="73.5" customHeight="1">
      <c r="A183" s="27">
        <v>171</v>
      </c>
      <c r="B183" s="48" t="s">
        <v>271</v>
      </c>
      <c r="C183" s="50" t="s">
        <v>223</v>
      </c>
      <c r="D183" s="69">
        <v>2</v>
      </c>
      <c r="E183" s="70" t="s">
        <v>278</v>
      </c>
      <c r="F183" s="71">
        <v>225</v>
      </c>
      <c r="G183" s="64"/>
      <c r="H183" s="54"/>
      <c r="I183" s="53" t="s">
        <v>40</v>
      </c>
      <c r="J183" s="55">
        <f t="shared" si="8"/>
        <v>1</v>
      </c>
      <c r="K183" s="56" t="s">
        <v>65</v>
      </c>
      <c r="L183" s="56" t="s">
        <v>7</v>
      </c>
      <c r="M183" s="65"/>
      <c r="N183" s="64"/>
      <c r="O183" s="64"/>
      <c r="P183" s="66"/>
      <c r="Q183" s="64"/>
      <c r="R183" s="64"/>
      <c r="S183" s="66"/>
      <c r="T183" s="60"/>
      <c r="U183" s="60"/>
      <c r="V183" s="60"/>
      <c r="W183" s="60"/>
      <c r="X183" s="60"/>
      <c r="Y183" s="60"/>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7">
        <f t="shared" si="9"/>
        <v>450</v>
      </c>
      <c r="BB183" s="68">
        <f t="shared" si="10"/>
        <v>450</v>
      </c>
      <c r="BC183" s="63" t="str">
        <f t="shared" si="11"/>
        <v>INR  Four Hundred &amp; Fifty  Only</v>
      </c>
      <c r="IE183" s="16"/>
      <c r="IF183" s="16"/>
      <c r="IG183" s="16"/>
      <c r="IH183" s="16"/>
      <c r="II183" s="16"/>
    </row>
    <row r="184" spans="1:243" s="15" customFormat="1" ht="166.5" customHeight="1">
      <c r="A184" s="27">
        <v>172</v>
      </c>
      <c r="B184" s="48" t="s">
        <v>272</v>
      </c>
      <c r="C184" s="50" t="s">
        <v>224</v>
      </c>
      <c r="D184" s="69">
        <v>1</v>
      </c>
      <c r="E184" s="70" t="s">
        <v>276</v>
      </c>
      <c r="F184" s="71">
        <v>3026</v>
      </c>
      <c r="G184" s="64"/>
      <c r="H184" s="54"/>
      <c r="I184" s="53" t="s">
        <v>40</v>
      </c>
      <c r="J184" s="55">
        <f t="shared" si="8"/>
        <v>1</v>
      </c>
      <c r="K184" s="56" t="s">
        <v>65</v>
      </c>
      <c r="L184" s="56" t="s">
        <v>7</v>
      </c>
      <c r="M184" s="65"/>
      <c r="N184" s="64"/>
      <c r="O184" s="64"/>
      <c r="P184" s="66"/>
      <c r="Q184" s="64"/>
      <c r="R184" s="64"/>
      <c r="S184" s="66"/>
      <c r="T184" s="60"/>
      <c r="U184" s="60"/>
      <c r="V184" s="60"/>
      <c r="W184" s="60"/>
      <c r="X184" s="60"/>
      <c r="Y184" s="60"/>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7">
        <f t="shared" si="9"/>
        <v>3026</v>
      </c>
      <c r="BB184" s="68">
        <f t="shared" si="10"/>
        <v>3026</v>
      </c>
      <c r="BC184" s="63" t="str">
        <f t="shared" si="11"/>
        <v>INR  Three Thousand  &amp;Twenty Six  Only</v>
      </c>
      <c r="IE184" s="16"/>
      <c r="IF184" s="16"/>
      <c r="IG184" s="16"/>
      <c r="IH184" s="16"/>
      <c r="II184" s="16"/>
    </row>
    <row r="185" spans="1:243" s="15" customFormat="1" ht="72.75" customHeight="1">
      <c r="A185" s="27">
        <v>173</v>
      </c>
      <c r="B185" s="48" t="s">
        <v>445</v>
      </c>
      <c r="C185" s="50" t="s">
        <v>225</v>
      </c>
      <c r="D185" s="51"/>
      <c r="E185" s="52"/>
      <c r="F185" s="53"/>
      <c r="G185" s="54"/>
      <c r="H185" s="54"/>
      <c r="I185" s="53"/>
      <c r="J185" s="55"/>
      <c r="K185" s="56"/>
      <c r="L185" s="56"/>
      <c r="M185" s="57"/>
      <c r="N185" s="58"/>
      <c r="O185" s="58"/>
      <c r="P185" s="59"/>
      <c r="Q185" s="58"/>
      <c r="R185" s="58"/>
      <c r="S185" s="59"/>
      <c r="T185" s="60"/>
      <c r="U185" s="60"/>
      <c r="V185" s="60"/>
      <c r="W185" s="60"/>
      <c r="X185" s="60"/>
      <c r="Y185" s="60"/>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1"/>
      <c r="BB185" s="62"/>
      <c r="BC185" s="63"/>
      <c r="IE185" s="16"/>
      <c r="IF185" s="16"/>
      <c r="IG185" s="16"/>
      <c r="IH185" s="16"/>
      <c r="II185" s="16"/>
    </row>
    <row r="186" spans="1:243" s="15" customFormat="1" ht="141" customHeight="1">
      <c r="A186" s="27">
        <v>174</v>
      </c>
      <c r="B186" s="48" t="s">
        <v>446</v>
      </c>
      <c r="C186" s="50" t="s">
        <v>226</v>
      </c>
      <c r="D186" s="69">
        <v>1</v>
      </c>
      <c r="E186" s="70" t="s">
        <v>267</v>
      </c>
      <c r="F186" s="71">
        <v>8979</v>
      </c>
      <c r="G186" s="64"/>
      <c r="H186" s="54"/>
      <c r="I186" s="53" t="s">
        <v>40</v>
      </c>
      <c r="J186" s="55">
        <f t="shared" si="8"/>
        <v>1</v>
      </c>
      <c r="K186" s="56" t="s">
        <v>65</v>
      </c>
      <c r="L186" s="56" t="s">
        <v>7</v>
      </c>
      <c r="M186" s="65"/>
      <c r="N186" s="64"/>
      <c r="O186" s="64"/>
      <c r="P186" s="66"/>
      <c r="Q186" s="64"/>
      <c r="R186" s="64"/>
      <c r="S186" s="66"/>
      <c r="T186" s="60"/>
      <c r="U186" s="60"/>
      <c r="V186" s="60"/>
      <c r="W186" s="60"/>
      <c r="X186" s="60"/>
      <c r="Y186" s="60"/>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7">
        <f t="shared" si="9"/>
        <v>8979</v>
      </c>
      <c r="BB186" s="68">
        <f t="shared" si="10"/>
        <v>8979</v>
      </c>
      <c r="BC186" s="63" t="str">
        <f t="shared" si="11"/>
        <v>INR  Eight Thousand Nine Hundred &amp; Seventy Nine  Only</v>
      </c>
      <c r="IE186" s="16"/>
      <c r="IF186" s="16"/>
      <c r="IG186" s="16"/>
      <c r="IH186" s="16"/>
      <c r="II186" s="16"/>
    </row>
    <row r="187" spans="1:243" s="15" customFormat="1" ht="121.5" customHeight="1">
      <c r="A187" s="27">
        <v>175</v>
      </c>
      <c r="B187" s="48" t="s">
        <v>447</v>
      </c>
      <c r="C187" s="50" t="s">
        <v>227</v>
      </c>
      <c r="D187" s="69">
        <v>1</v>
      </c>
      <c r="E187" s="70" t="s">
        <v>267</v>
      </c>
      <c r="F187" s="71">
        <v>10381</v>
      </c>
      <c r="G187" s="64"/>
      <c r="H187" s="54"/>
      <c r="I187" s="53" t="s">
        <v>40</v>
      </c>
      <c r="J187" s="55">
        <f t="shared" si="8"/>
        <v>1</v>
      </c>
      <c r="K187" s="56" t="s">
        <v>65</v>
      </c>
      <c r="L187" s="56" t="s">
        <v>7</v>
      </c>
      <c r="M187" s="65"/>
      <c r="N187" s="64"/>
      <c r="O187" s="64"/>
      <c r="P187" s="66"/>
      <c r="Q187" s="64"/>
      <c r="R187" s="64"/>
      <c r="S187" s="66"/>
      <c r="T187" s="60"/>
      <c r="U187" s="60"/>
      <c r="V187" s="60"/>
      <c r="W187" s="60"/>
      <c r="X187" s="60"/>
      <c r="Y187" s="60"/>
      <c r="Z187" s="60"/>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7">
        <f t="shared" si="9"/>
        <v>10381</v>
      </c>
      <c r="BB187" s="68">
        <f t="shared" si="10"/>
        <v>10381</v>
      </c>
      <c r="BC187" s="63" t="str">
        <f t="shared" si="11"/>
        <v>INR  Ten Thousand Three Hundred &amp; Eighty One  Only</v>
      </c>
      <c r="IE187" s="16"/>
      <c r="IF187" s="16"/>
      <c r="IG187" s="16"/>
      <c r="IH187" s="16"/>
      <c r="II187" s="16"/>
    </row>
    <row r="188" spans="1:243" s="15" customFormat="1" ht="157.5" customHeight="1">
      <c r="A188" s="27">
        <v>176</v>
      </c>
      <c r="B188" s="48" t="s">
        <v>448</v>
      </c>
      <c r="C188" s="50" t="s">
        <v>228</v>
      </c>
      <c r="D188" s="69">
        <v>1</v>
      </c>
      <c r="E188" s="70" t="s">
        <v>267</v>
      </c>
      <c r="F188" s="71">
        <v>9729</v>
      </c>
      <c r="G188" s="64"/>
      <c r="H188" s="54"/>
      <c r="I188" s="53" t="s">
        <v>40</v>
      </c>
      <c r="J188" s="55">
        <f t="shared" si="8"/>
        <v>1</v>
      </c>
      <c r="K188" s="56" t="s">
        <v>65</v>
      </c>
      <c r="L188" s="56" t="s">
        <v>7</v>
      </c>
      <c r="M188" s="65"/>
      <c r="N188" s="64"/>
      <c r="O188" s="64"/>
      <c r="P188" s="66"/>
      <c r="Q188" s="64"/>
      <c r="R188" s="64"/>
      <c r="S188" s="66"/>
      <c r="T188" s="60"/>
      <c r="U188" s="60"/>
      <c r="V188" s="60"/>
      <c r="W188" s="60"/>
      <c r="X188" s="60"/>
      <c r="Y188" s="60"/>
      <c r="Z188" s="60"/>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7">
        <f t="shared" si="9"/>
        <v>9729</v>
      </c>
      <c r="BB188" s="68">
        <f t="shared" si="10"/>
        <v>9729</v>
      </c>
      <c r="BC188" s="63" t="str">
        <f t="shared" si="11"/>
        <v>INR  Nine Thousand Seven Hundred &amp; Twenty Nine  Only</v>
      </c>
      <c r="IE188" s="16"/>
      <c r="IF188" s="16"/>
      <c r="IG188" s="16"/>
      <c r="IH188" s="16"/>
      <c r="II188" s="16"/>
    </row>
    <row r="189" spans="1:243" s="15" customFormat="1" ht="180" customHeight="1">
      <c r="A189" s="27">
        <v>177</v>
      </c>
      <c r="B189" s="48" t="s">
        <v>449</v>
      </c>
      <c r="C189" s="50" t="s">
        <v>229</v>
      </c>
      <c r="D189" s="69">
        <v>6</v>
      </c>
      <c r="E189" s="70" t="s">
        <v>267</v>
      </c>
      <c r="F189" s="71">
        <v>4048</v>
      </c>
      <c r="G189" s="64"/>
      <c r="H189" s="54"/>
      <c r="I189" s="53" t="s">
        <v>40</v>
      </c>
      <c r="J189" s="55">
        <f t="shared" si="8"/>
        <v>1</v>
      </c>
      <c r="K189" s="56" t="s">
        <v>65</v>
      </c>
      <c r="L189" s="56" t="s">
        <v>7</v>
      </c>
      <c r="M189" s="65"/>
      <c r="N189" s="64"/>
      <c r="O189" s="64"/>
      <c r="P189" s="66"/>
      <c r="Q189" s="64"/>
      <c r="R189" s="64"/>
      <c r="S189" s="66"/>
      <c r="T189" s="60"/>
      <c r="U189" s="60"/>
      <c r="V189" s="60"/>
      <c r="W189" s="60"/>
      <c r="X189" s="60"/>
      <c r="Y189" s="60"/>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7">
        <f t="shared" si="9"/>
        <v>24288</v>
      </c>
      <c r="BB189" s="68">
        <f t="shared" si="10"/>
        <v>24288</v>
      </c>
      <c r="BC189" s="63" t="str">
        <f t="shared" si="11"/>
        <v>INR  Twenty Four Thousand Two Hundred &amp; Eighty Eight  Only</v>
      </c>
      <c r="IE189" s="16"/>
      <c r="IF189" s="16"/>
      <c r="IG189" s="16"/>
      <c r="IH189" s="16"/>
      <c r="II189" s="16"/>
    </row>
    <row r="190" spans="1:243" s="15" customFormat="1" ht="100.5" customHeight="1">
      <c r="A190" s="27">
        <v>178</v>
      </c>
      <c r="B190" s="48" t="s">
        <v>392</v>
      </c>
      <c r="C190" s="50" t="s">
        <v>230</v>
      </c>
      <c r="D190" s="51"/>
      <c r="E190" s="52"/>
      <c r="F190" s="53"/>
      <c r="G190" s="54"/>
      <c r="H190" s="54"/>
      <c r="I190" s="53"/>
      <c r="J190" s="55"/>
      <c r="K190" s="56"/>
      <c r="L190" s="56"/>
      <c r="M190" s="57"/>
      <c r="N190" s="58"/>
      <c r="O190" s="58"/>
      <c r="P190" s="59"/>
      <c r="Q190" s="58"/>
      <c r="R190" s="58"/>
      <c r="S190" s="59"/>
      <c r="T190" s="60"/>
      <c r="U190" s="60"/>
      <c r="V190" s="60"/>
      <c r="W190" s="60"/>
      <c r="X190" s="60"/>
      <c r="Y190" s="60"/>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1"/>
      <c r="BB190" s="62"/>
      <c r="BC190" s="63"/>
      <c r="IE190" s="16"/>
      <c r="IF190" s="16"/>
      <c r="IG190" s="16"/>
      <c r="IH190" s="16"/>
      <c r="II190" s="16"/>
    </row>
    <row r="191" spans="1:243" s="15" customFormat="1" ht="73.5" customHeight="1">
      <c r="A191" s="27">
        <v>179</v>
      </c>
      <c r="B191" s="48" t="s">
        <v>450</v>
      </c>
      <c r="C191" s="50" t="s">
        <v>231</v>
      </c>
      <c r="D191" s="69">
        <v>85</v>
      </c>
      <c r="E191" s="70" t="s">
        <v>259</v>
      </c>
      <c r="F191" s="71">
        <v>256</v>
      </c>
      <c r="G191" s="64"/>
      <c r="H191" s="54"/>
      <c r="I191" s="53" t="s">
        <v>40</v>
      </c>
      <c r="J191" s="55">
        <f t="shared" si="8"/>
        <v>1</v>
      </c>
      <c r="K191" s="56" t="s">
        <v>65</v>
      </c>
      <c r="L191" s="56" t="s">
        <v>7</v>
      </c>
      <c r="M191" s="65"/>
      <c r="N191" s="64"/>
      <c r="O191" s="64"/>
      <c r="P191" s="66"/>
      <c r="Q191" s="64"/>
      <c r="R191" s="64"/>
      <c r="S191" s="66"/>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7">
        <f t="shared" si="9"/>
        <v>21760</v>
      </c>
      <c r="BB191" s="68">
        <f t="shared" si="10"/>
        <v>21760</v>
      </c>
      <c r="BC191" s="63" t="str">
        <f t="shared" si="11"/>
        <v>INR  Twenty One Thousand Seven Hundred &amp; Sixty  Only</v>
      </c>
      <c r="IE191" s="16"/>
      <c r="IF191" s="16"/>
      <c r="IG191" s="16"/>
      <c r="IH191" s="16"/>
      <c r="II191" s="16"/>
    </row>
    <row r="192" spans="1:243" s="15" customFormat="1" ht="154.5" customHeight="1">
      <c r="A192" s="27">
        <v>180</v>
      </c>
      <c r="B192" s="48" t="s">
        <v>451</v>
      </c>
      <c r="C192" s="50" t="s">
        <v>232</v>
      </c>
      <c r="D192" s="69">
        <v>85</v>
      </c>
      <c r="E192" s="70" t="s">
        <v>461</v>
      </c>
      <c r="F192" s="71">
        <v>175</v>
      </c>
      <c r="G192" s="64"/>
      <c r="H192" s="54"/>
      <c r="I192" s="53" t="s">
        <v>40</v>
      </c>
      <c r="J192" s="55">
        <f t="shared" si="8"/>
        <v>1</v>
      </c>
      <c r="K192" s="56" t="s">
        <v>65</v>
      </c>
      <c r="L192" s="56" t="s">
        <v>7</v>
      </c>
      <c r="M192" s="65"/>
      <c r="N192" s="64"/>
      <c r="O192" s="64"/>
      <c r="P192" s="66"/>
      <c r="Q192" s="64"/>
      <c r="R192" s="64"/>
      <c r="S192" s="66"/>
      <c r="T192" s="60"/>
      <c r="U192" s="60"/>
      <c r="V192" s="60"/>
      <c r="W192" s="60"/>
      <c r="X192" s="60"/>
      <c r="Y192" s="60"/>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7">
        <f t="shared" si="9"/>
        <v>14875</v>
      </c>
      <c r="BB192" s="68">
        <f t="shared" si="10"/>
        <v>14875</v>
      </c>
      <c r="BC192" s="63" t="str">
        <f t="shared" si="11"/>
        <v>INR  Fourteen Thousand Eight Hundred &amp; Seventy Five  Only</v>
      </c>
      <c r="IE192" s="16"/>
      <c r="IF192" s="16"/>
      <c r="IG192" s="16"/>
      <c r="IH192" s="16"/>
      <c r="II192" s="16"/>
    </row>
    <row r="193" spans="1:243" s="15" customFormat="1" ht="78.75" customHeight="1">
      <c r="A193" s="27">
        <v>181</v>
      </c>
      <c r="B193" s="48" t="s">
        <v>395</v>
      </c>
      <c r="C193" s="50" t="s">
        <v>233</v>
      </c>
      <c r="D193" s="69">
        <v>6</v>
      </c>
      <c r="E193" s="70" t="s">
        <v>461</v>
      </c>
      <c r="F193" s="71">
        <v>394</v>
      </c>
      <c r="G193" s="64"/>
      <c r="H193" s="54"/>
      <c r="I193" s="53" t="s">
        <v>40</v>
      </c>
      <c r="J193" s="55">
        <f t="shared" si="8"/>
        <v>1</v>
      </c>
      <c r="K193" s="56" t="s">
        <v>65</v>
      </c>
      <c r="L193" s="56" t="s">
        <v>7</v>
      </c>
      <c r="M193" s="65"/>
      <c r="N193" s="64"/>
      <c r="O193" s="64"/>
      <c r="P193" s="66"/>
      <c r="Q193" s="64"/>
      <c r="R193" s="64"/>
      <c r="S193" s="66"/>
      <c r="T193" s="60"/>
      <c r="U193" s="60"/>
      <c r="V193" s="60"/>
      <c r="W193" s="60"/>
      <c r="X193" s="60"/>
      <c r="Y193" s="60"/>
      <c r="Z193" s="60"/>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7">
        <f t="shared" si="9"/>
        <v>2364</v>
      </c>
      <c r="BB193" s="68">
        <f t="shared" si="10"/>
        <v>2364</v>
      </c>
      <c r="BC193" s="63" t="str">
        <f t="shared" si="11"/>
        <v>INR  Two Thousand Three Hundred &amp; Sixty Four  Only</v>
      </c>
      <c r="IE193" s="16"/>
      <c r="IF193" s="16"/>
      <c r="IG193" s="16"/>
      <c r="IH193" s="16"/>
      <c r="II193" s="16"/>
    </row>
    <row r="194" spans="1:243" s="15" customFormat="1" ht="142.5" customHeight="1">
      <c r="A194" s="27">
        <v>182</v>
      </c>
      <c r="B194" s="48" t="s">
        <v>452</v>
      </c>
      <c r="C194" s="50" t="s">
        <v>234</v>
      </c>
      <c r="D194" s="69">
        <v>5</v>
      </c>
      <c r="E194" s="70" t="s">
        <v>267</v>
      </c>
      <c r="F194" s="71">
        <v>352</v>
      </c>
      <c r="G194" s="64"/>
      <c r="H194" s="54"/>
      <c r="I194" s="53" t="s">
        <v>40</v>
      </c>
      <c r="J194" s="55">
        <f t="shared" si="8"/>
        <v>1</v>
      </c>
      <c r="K194" s="56" t="s">
        <v>65</v>
      </c>
      <c r="L194" s="56" t="s">
        <v>7</v>
      </c>
      <c r="M194" s="65"/>
      <c r="N194" s="64"/>
      <c r="O194" s="64"/>
      <c r="P194" s="66"/>
      <c r="Q194" s="64"/>
      <c r="R194" s="64"/>
      <c r="S194" s="66"/>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7">
        <f t="shared" si="9"/>
        <v>1760</v>
      </c>
      <c r="BB194" s="68">
        <f t="shared" si="10"/>
        <v>1760</v>
      </c>
      <c r="BC194" s="63" t="str">
        <f t="shared" si="11"/>
        <v>INR  One Thousand Seven Hundred &amp; Sixty  Only</v>
      </c>
      <c r="IE194" s="16"/>
      <c r="IF194" s="16"/>
      <c r="IG194" s="16"/>
      <c r="IH194" s="16"/>
      <c r="II194" s="16"/>
    </row>
    <row r="195" spans="1:243" s="15" customFormat="1" ht="87.75" customHeight="1">
      <c r="A195" s="27">
        <v>183</v>
      </c>
      <c r="B195" s="48" t="s">
        <v>397</v>
      </c>
      <c r="C195" s="50" t="s">
        <v>235</v>
      </c>
      <c r="D195" s="51"/>
      <c r="E195" s="52"/>
      <c r="F195" s="53"/>
      <c r="G195" s="54"/>
      <c r="H195" s="54"/>
      <c r="I195" s="53"/>
      <c r="J195" s="55"/>
      <c r="K195" s="56"/>
      <c r="L195" s="56"/>
      <c r="M195" s="57"/>
      <c r="N195" s="58"/>
      <c r="O195" s="58"/>
      <c r="P195" s="59"/>
      <c r="Q195" s="58"/>
      <c r="R195" s="58"/>
      <c r="S195" s="59"/>
      <c r="T195" s="60"/>
      <c r="U195" s="60"/>
      <c r="V195" s="60"/>
      <c r="W195" s="60"/>
      <c r="X195" s="60"/>
      <c r="Y195" s="60"/>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1"/>
      <c r="BB195" s="62"/>
      <c r="BC195" s="63"/>
      <c r="IE195" s="16"/>
      <c r="IF195" s="16"/>
      <c r="IG195" s="16"/>
      <c r="IH195" s="16"/>
      <c r="II195" s="16"/>
    </row>
    <row r="196" spans="1:243" s="15" customFormat="1" ht="77.25" customHeight="1">
      <c r="A196" s="27">
        <v>184</v>
      </c>
      <c r="B196" s="48" t="s">
        <v>453</v>
      </c>
      <c r="C196" s="50" t="s">
        <v>236</v>
      </c>
      <c r="D196" s="69">
        <v>210</v>
      </c>
      <c r="E196" s="70" t="s">
        <v>461</v>
      </c>
      <c r="F196" s="71">
        <v>184</v>
      </c>
      <c r="G196" s="64"/>
      <c r="H196" s="54"/>
      <c r="I196" s="53" t="s">
        <v>40</v>
      </c>
      <c r="J196" s="55">
        <f t="shared" si="8"/>
        <v>1</v>
      </c>
      <c r="K196" s="56" t="s">
        <v>65</v>
      </c>
      <c r="L196" s="56" t="s">
        <v>7</v>
      </c>
      <c r="M196" s="65"/>
      <c r="N196" s="64"/>
      <c r="O196" s="64"/>
      <c r="P196" s="66"/>
      <c r="Q196" s="64"/>
      <c r="R196" s="64"/>
      <c r="S196" s="66"/>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7">
        <f t="shared" si="9"/>
        <v>38640</v>
      </c>
      <c r="BB196" s="68">
        <f t="shared" si="10"/>
        <v>38640</v>
      </c>
      <c r="BC196" s="63" t="str">
        <f t="shared" si="11"/>
        <v>INR  Thirty Eight Thousand Six Hundred &amp; Forty  Only</v>
      </c>
      <c r="IE196" s="16"/>
      <c r="IF196" s="16"/>
      <c r="IG196" s="16"/>
      <c r="IH196" s="16"/>
      <c r="II196" s="16"/>
    </row>
    <row r="197" spans="1:243" s="15" customFormat="1" ht="75.75" customHeight="1">
      <c r="A197" s="27">
        <v>185</v>
      </c>
      <c r="B197" s="48" t="s">
        <v>400</v>
      </c>
      <c r="C197" s="50" t="s">
        <v>237</v>
      </c>
      <c r="D197" s="69">
        <v>65</v>
      </c>
      <c r="E197" s="70" t="s">
        <v>461</v>
      </c>
      <c r="F197" s="71">
        <v>148</v>
      </c>
      <c r="G197" s="64"/>
      <c r="H197" s="54"/>
      <c r="I197" s="53" t="s">
        <v>40</v>
      </c>
      <c r="J197" s="55">
        <f t="shared" si="8"/>
        <v>1</v>
      </c>
      <c r="K197" s="56" t="s">
        <v>65</v>
      </c>
      <c r="L197" s="56" t="s">
        <v>7</v>
      </c>
      <c r="M197" s="65"/>
      <c r="N197" s="64"/>
      <c r="O197" s="64"/>
      <c r="P197" s="66"/>
      <c r="Q197" s="64"/>
      <c r="R197" s="64"/>
      <c r="S197" s="66"/>
      <c r="T197" s="60"/>
      <c r="U197" s="60"/>
      <c r="V197" s="60"/>
      <c r="W197" s="60"/>
      <c r="X197" s="60"/>
      <c r="Y197" s="60"/>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7">
        <f t="shared" si="9"/>
        <v>9620</v>
      </c>
      <c r="BB197" s="68">
        <f t="shared" si="10"/>
        <v>9620</v>
      </c>
      <c r="BC197" s="63" t="str">
        <f t="shared" si="11"/>
        <v>INR  Nine Thousand Six Hundred &amp; Twenty  Only</v>
      </c>
      <c r="IE197" s="16"/>
      <c r="IF197" s="16"/>
      <c r="IG197" s="16"/>
      <c r="IH197" s="16"/>
      <c r="II197" s="16"/>
    </row>
    <row r="198" spans="1:243" s="15" customFormat="1" ht="76.5" customHeight="1">
      <c r="A198" s="27">
        <v>186</v>
      </c>
      <c r="B198" s="48" t="s">
        <v>401</v>
      </c>
      <c r="C198" s="50" t="s">
        <v>238</v>
      </c>
      <c r="D198" s="69">
        <v>235</v>
      </c>
      <c r="E198" s="70" t="s">
        <v>461</v>
      </c>
      <c r="F198" s="71">
        <v>128</v>
      </c>
      <c r="G198" s="64"/>
      <c r="H198" s="54"/>
      <c r="I198" s="53" t="s">
        <v>40</v>
      </c>
      <c r="J198" s="55">
        <f t="shared" si="8"/>
        <v>1</v>
      </c>
      <c r="K198" s="56" t="s">
        <v>65</v>
      </c>
      <c r="L198" s="56" t="s">
        <v>7</v>
      </c>
      <c r="M198" s="65"/>
      <c r="N198" s="64"/>
      <c r="O198" s="64"/>
      <c r="P198" s="66"/>
      <c r="Q198" s="64"/>
      <c r="R198" s="64"/>
      <c r="S198" s="66"/>
      <c r="T198" s="60"/>
      <c r="U198" s="60"/>
      <c r="V198" s="60"/>
      <c r="W198" s="60"/>
      <c r="X198" s="60"/>
      <c r="Y198" s="60"/>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7">
        <f t="shared" si="9"/>
        <v>30080</v>
      </c>
      <c r="BB198" s="68">
        <f t="shared" si="10"/>
        <v>30080</v>
      </c>
      <c r="BC198" s="63" t="str">
        <f t="shared" si="11"/>
        <v>INR  Thirty Thousand  &amp;Eighty  Only</v>
      </c>
      <c r="IE198" s="16"/>
      <c r="IF198" s="16"/>
      <c r="IG198" s="16"/>
      <c r="IH198" s="16"/>
      <c r="II198" s="16"/>
    </row>
    <row r="199" spans="1:243" s="15" customFormat="1" ht="204" customHeight="1">
      <c r="A199" s="27">
        <v>187</v>
      </c>
      <c r="B199" s="48" t="s">
        <v>402</v>
      </c>
      <c r="C199" s="50" t="s">
        <v>239</v>
      </c>
      <c r="D199" s="69">
        <v>212</v>
      </c>
      <c r="E199" s="70" t="s">
        <v>462</v>
      </c>
      <c r="F199" s="71">
        <v>1178</v>
      </c>
      <c r="G199" s="64"/>
      <c r="H199" s="54"/>
      <c r="I199" s="53" t="s">
        <v>40</v>
      </c>
      <c r="J199" s="55">
        <f t="shared" si="8"/>
        <v>1</v>
      </c>
      <c r="K199" s="56" t="s">
        <v>65</v>
      </c>
      <c r="L199" s="56" t="s">
        <v>7</v>
      </c>
      <c r="M199" s="65"/>
      <c r="N199" s="64"/>
      <c r="O199" s="64"/>
      <c r="P199" s="66"/>
      <c r="Q199" s="64"/>
      <c r="R199" s="64"/>
      <c r="S199" s="66"/>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7">
        <f t="shared" si="9"/>
        <v>249736</v>
      </c>
      <c r="BB199" s="68">
        <f t="shared" si="10"/>
        <v>249736</v>
      </c>
      <c r="BC199" s="63" t="str">
        <f t="shared" si="11"/>
        <v>INR  Two Lakh Forty Nine Thousand Seven Hundred &amp; Thirty Six  Only</v>
      </c>
      <c r="IE199" s="16"/>
      <c r="IF199" s="16"/>
      <c r="IG199" s="16"/>
      <c r="IH199" s="16"/>
      <c r="II199" s="16"/>
    </row>
    <row r="200" spans="1:243" s="15" customFormat="1" ht="206.25" customHeight="1">
      <c r="A200" s="27">
        <v>188</v>
      </c>
      <c r="B200" s="48" t="s">
        <v>403</v>
      </c>
      <c r="C200" s="50" t="s">
        <v>240</v>
      </c>
      <c r="D200" s="69">
        <v>66</v>
      </c>
      <c r="E200" s="70" t="s">
        <v>462</v>
      </c>
      <c r="F200" s="71">
        <v>261</v>
      </c>
      <c r="G200" s="64"/>
      <c r="H200" s="54"/>
      <c r="I200" s="53" t="s">
        <v>40</v>
      </c>
      <c r="J200" s="55">
        <f t="shared" si="8"/>
        <v>1</v>
      </c>
      <c r="K200" s="56" t="s">
        <v>65</v>
      </c>
      <c r="L200" s="56" t="s">
        <v>7</v>
      </c>
      <c r="M200" s="65"/>
      <c r="N200" s="64"/>
      <c r="O200" s="64"/>
      <c r="P200" s="66"/>
      <c r="Q200" s="64"/>
      <c r="R200" s="64"/>
      <c r="S200" s="66"/>
      <c r="T200" s="60"/>
      <c r="U200" s="60"/>
      <c r="V200" s="60"/>
      <c r="W200" s="60"/>
      <c r="X200" s="60"/>
      <c r="Y200" s="60"/>
      <c r="Z200" s="60"/>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7">
        <f t="shared" si="9"/>
        <v>17226</v>
      </c>
      <c r="BB200" s="68">
        <f t="shared" si="10"/>
        <v>17226</v>
      </c>
      <c r="BC200" s="63" t="str">
        <f t="shared" si="11"/>
        <v>INR  Seventeen Thousand Two Hundred &amp; Twenty Six  Only</v>
      </c>
      <c r="IE200" s="16"/>
      <c r="IF200" s="16"/>
      <c r="IG200" s="16"/>
      <c r="IH200" s="16"/>
      <c r="II200" s="16"/>
    </row>
    <row r="201" spans="1:243" s="15" customFormat="1" ht="50.25" customHeight="1">
      <c r="A201" s="27">
        <v>189</v>
      </c>
      <c r="B201" s="48" t="s">
        <v>404</v>
      </c>
      <c r="C201" s="50" t="s">
        <v>241</v>
      </c>
      <c r="D201" s="69">
        <v>20</v>
      </c>
      <c r="E201" s="70" t="s">
        <v>462</v>
      </c>
      <c r="F201" s="71">
        <v>993</v>
      </c>
      <c r="G201" s="64"/>
      <c r="H201" s="54"/>
      <c r="I201" s="53" t="s">
        <v>40</v>
      </c>
      <c r="J201" s="55">
        <f t="shared" si="8"/>
        <v>1</v>
      </c>
      <c r="K201" s="56" t="s">
        <v>65</v>
      </c>
      <c r="L201" s="56" t="s">
        <v>7</v>
      </c>
      <c r="M201" s="65"/>
      <c r="N201" s="64"/>
      <c r="O201" s="64"/>
      <c r="P201" s="66"/>
      <c r="Q201" s="64"/>
      <c r="R201" s="64"/>
      <c r="S201" s="66"/>
      <c r="T201" s="60"/>
      <c r="U201" s="60"/>
      <c r="V201" s="60"/>
      <c r="W201" s="60"/>
      <c r="X201" s="60"/>
      <c r="Y201" s="60"/>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7">
        <f t="shared" si="9"/>
        <v>19860</v>
      </c>
      <c r="BB201" s="68">
        <f t="shared" si="10"/>
        <v>19860</v>
      </c>
      <c r="BC201" s="63" t="str">
        <f t="shared" si="11"/>
        <v>INR  Nineteen Thousand Eight Hundred &amp; Sixty  Only</v>
      </c>
      <c r="IE201" s="16"/>
      <c r="IF201" s="16"/>
      <c r="IG201" s="16"/>
      <c r="IH201" s="16"/>
      <c r="II201" s="16"/>
    </row>
    <row r="202" spans="1:243" s="15" customFormat="1" ht="139.5" customHeight="1">
      <c r="A202" s="27">
        <v>190</v>
      </c>
      <c r="B202" s="48" t="s">
        <v>406</v>
      </c>
      <c r="C202" s="50" t="s">
        <v>242</v>
      </c>
      <c r="D202" s="69">
        <v>4</v>
      </c>
      <c r="E202" s="70" t="s">
        <v>463</v>
      </c>
      <c r="F202" s="71">
        <v>527</v>
      </c>
      <c r="G202" s="64"/>
      <c r="H202" s="54"/>
      <c r="I202" s="53" t="s">
        <v>40</v>
      </c>
      <c r="J202" s="55">
        <f t="shared" si="8"/>
        <v>1</v>
      </c>
      <c r="K202" s="56" t="s">
        <v>65</v>
      </c>
      <c r="L202" s="56" t="s">
        <v>7</v>
      </c>
      <c r="M202" s="65"/>
      <c r="N202" s="64"/>
      <c r="O202" s="64"/>
      <c r="P202" s="66"/>
      <c r="Q202" s="64"/>
      <c r="R202" s="64"/>
      <c r="S202" s="66"/>
      <c r="T202" s="60"/>
      <c r="U202" s="60"/>
      <c r="V202" s="60"/>
      <c r="W202" s="60"/>
      <c r="X202" s="60"/>
      <c r="Y202" s="60"/>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7">
        <f t="shared" si="9"/>
        <v>2108</v>
      </c>
      <c r="BB202" s="68">
        <f t="shared" si="10"/>
        <v>2108</v>
      </c>
      <c r="BC202" s="63" t="str">
        <f t="shared" si="11"/>
        <v>INR  Two Thousand One Hundred &amp; Eight  Only</v>
      </c>
      <c r="IE202" s="16"/>
      <c r="IF202" s="16"/>
      <c r="IG202" s="16"/>
      <c r="IH202" s="16"/>
      <c r="II202" s="16"/>
    </row>
    <row r="203" spans="1:243" s="15" customFormat="1" ht="72.75" customHeight="1">
      <c r="A203" s="27">
        <v>191</v>
      </c>
      <c r="B203" s="48" t="s">
        <v>454</v>
      </c>
      <c r="C203" s="50" t="s">
        <v>243</v>
      </c>
      <c r="D203" s="69">
        <v>32</v>
      </c>
      <c r="E203" s="70" t="s">
        <v>267</v>
      </c>
      <c r="F203" s="71">
        <v>985</v>
      </c>
      <c r="G203" s="64"/>
      <c r="H203" s="54"/>
      <c r="I203" s="53" t="s">
        <v>40</v>
      </c>
      <c r="J203" s="55">
        <f t="shared" si="8"/>
        <v>1</v>
      </c>
      <c r="K203" s="56" t="s">
        <v>65</v>
      </c>
      <c r="L203" s="56" t="s">
        <v>7</v>
      </c>
      <c r="M203" s="65"/>
      <c r="N203" s="64"/>
      <c r="O203" s="64"/>
      <c r="P203" s="66"/>
      <c r="Q203" s="64"/>
      <c r="R203" s="64"/>
      <c r="S203" s="66"/>
      <c r="T203" s="60"/>
      <c r="U203" s="60"/>
      <c r="V203" s="60"/>
      <c r="W203" s="60"/>
      <c r="X203" s="60"/>
      <c r="Y203" s="60"/>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7">
        <f t="shared" si="9"/>
        <v>31520</v>
      </c>
      <c r="BB203" s="68">
        <f t="shared" si="10"/>
        <v>31520</v>
      </c>
      <c r="BC203" s="63" t="str">
        <f t="shared" si="11"/>
        <v>INR  Thirty One Thousand Five Hundred &amp; Twenty  Only</v>
      </c>
      <c r="IE203" s="16"/>
      <c r="IF203" s="16"/>
      <c r="IG203" s="16"/>
      <c r="IH203" s="16"/>
      <c r="II203" s="16"/>
    </row>
    <row r="204" spans="1:243" s="15" customFormat="1" ht="73.5" customHeight="1">
      <c r="A204" s="27">
        <v>192</v>
      </c>
      <c r="B204" s="48" t="s">
        <v>411</v>
      </c>
      <c r="C204" s="50" t="s">
        <v>244</v>
      </c>
      <c r="D204" s="69">
        <v>2</v>
      </c>
      <c r="E204" s="70" t="s">
        <v>261</v>
      </c>
      <c r="F204" s="71">
        <v>1658</v>
      </c>
      <c r="G204" s="64"/>
      <c r="H204" s="54"/>
      <c r="I204" s="53" t="s">
        <v>40</v>
      </c>
      <c r="J204" s="55">
        <f t="shared" si="8"/>
        <v>1</v>
      </c>
      <c r="K204" s="56" t="s">
        <v>65</v>
      </c>
      <c r="L204" s="56" t="s">
        <v>7</v>
      </c>
      <c r="M204" s="65"/>
      <c r="N204" s="64"/>
      <c r="O204" s="64"/>
      <c r="P204" s="66"/>
      <c r="Q204" s="64"/>
      <c r="R204" s="64"/>
      <c r="S204" s="66"/>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7">
        <f t="shared" si="9"/>
        <v>3316</v>
      </c>
      <c r="BB204" s="68">
        <f t="shared" si="10"/>
        <v>3316</v>
      </c>
      <c r="BC204" s="63" t="str">
        <f t="shared" si="11"/>
        <v>INR  Three Thousand Three Hundred &amp; Sixteen  Only</v>
      </c>
      <c r="IE204" s="16"/>
      <c r="IF204" s="16"/>
      <c r="IG204" s="16"/>
      <c r="IH204" s="16"/>
      <c r="II204" s="16"/>
    </row>
    <row r="205" spans="1:243" s="15" customFormat="1" ht="81.75" customHeight="1">
      <c r="A205" s="27">
        <v>193</v>
      </c>
      <c r="B205" s="48" t="s">
        <v>412</v>
      </c>
      <c r="C205" s="50" t="s">
        <v>245</v>
      </c>
      <c r="D205" s="69">
        <v>95</v>
      </c>
      <c r="E205" s="70" t="s">
        <v>261</v>
      </c>
      <c r="F205" s="71">
        <v>975</v>
      </c>
      <c r="G205" s="64"/>
      <c r="H205" s="54"/>
      <c r="I205" s="53" t="s">
        <v>40</v>
      </c>
      <c r="J205" s="55">
        <f t="shared" si="8"/>
        <v>1</v>
      </c>
      <c r="K205" s="56" t="s">
        <v>65</v>
      </c>
      <c r="L205" s="56" t="s">
        <v>7</v>
      </c>
      <c r="M205" s="65"/>
      <c r="N205" s="64"/>
      <c r="O205" s="64"/>
      <c r="P205" s="66"/>
      <c r="Q205" s="64"/>
      <c r="R205" s="64"/>
      <c r="S205" s="66"/>
      <c r="T205" s="60"/>
      <c r="U205" s="60"/>
      <c r="V205" s="60"/>
      <c r="W205" s="60"/>
      <c r="X205" s="60"/>
      <c r="Y205" s="60"/>
      <c r="Z205" s="60"/>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7">
        <f t="shared" si="9"/>
        <v>92625</v>
      </c>
      <c r="BB205" s="68">
        <f t="shared" si="10"/>
        <v>92625</v>
      </c>
      <c r="BC205" s="63" t="str">
        <f t="shared" si="11"/>
        <v>INR  Ninety Two Thousand Six Hundred &amp; Twenty Five  Only</v>
      </c>
      <c r="IE205" s="16"/>
      <c r="IF205" s="16"/>
      <c r="IG205" s="16"/>
      <c r="IH205" s="16"/>
      <c r="II205" s="16"/>
    </row>
    <row r="206" spans="1:243" s="15" customFormat="1" ht="98.25" customHeight="1">
      <c r="A206" s="27">
        <v>194</v>
      </c>
      <c r="B206" s="48" t="s">
        <v>413</v>
      </c>
      <c r="C206" s="50" t="s">
        <v>246</v>
      </c>
      <c r="D206" s="69">
        <v>129</v>
      </c>
      <c r="E206" s="70" t="s">
        <v>267</v>
      </c>
      <c r="F206" s="71">
        <v>222</v>
      </c>
      <c r="G206" s="64"/>
      <c r="H206" s="54"/>
      <c r="I206" s="53" t="s">
        <v>40</v>
      </c>
      <c r="J206" s="55">
        <f t="shared" si="8"/>
        <v>1</v>
      </c>
      <c r="K206" s="56" t="s">
        <v>65</v>
      </c>
      <c r="L206" s="56" t="s">
        <v>7</v>
      </c>
      <c r="M206" s="65"/>
      <c r="N206" s="64"/>
      <c r="O206" s="64"/>
      <c r="P206" s="66"/>
      <c r="Q206" s="64"/>
      <c r="R206" s="64"/>
      <c r="S206" s="66"/>
      <c r="T206" s="60"/>
      <c r="U206" s="60"/>
      <c r="V206" s="60"/>
      <c r="W206" s="60"/>
      <c r="X206" s="60"/>
      <c r="Y206" s="60"/>
      <c r="Z206" s="60"/>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7">
        <f t="shared" si="9"/>
        <v>28638</v>
      </c>
      <c r="BB206" s="68">
        <f t="shared" si="10"/>
        <v>28638</v>
      </c>
      <c r="BC206" s="63" t="str">
        <f t="shared" si="11"/>
        <v>INR  Twenty Eight Thousand Six Hundred &amp; Thirty Eight  Only</v>
      </c>
      <c r="IE206" s="16"/>
      <c r="IF206" s="16"/>
      <c r="IG206" s="16"/>
      <c r="IH206" s="16"/>
      <c r="II206" s="16"/>
    </row>
    <row r="207" spans="1:243" s="15" customFormat="1" ht="92.25" customHeight="1">
      <c r="A207" s="27">
        <v>195</v>
      </c>
      <c r="B207" s="48" t="s">
        <v>414</v>
      </c>
      <c r="C207" s="50" t="s">
        <v>247</v>
      </c>
      <c r="D207" s="69">
        <v>43</v>
      </c>
      <c r="E207" s="70" t="s">
        <v>267</v>
      </c>
      <c r="F207" s="71">
        <v>2142</v>
      </c>
      <c r="G207" s="64"/>
      <c r="H207" s="54"/>
      <c r="I207" s="53" t="s">
        <v>40</v>
      </c>
      <c r="J207" s="55">
        <f aca="true" t="shared" si="12" ref="J207:J215">IF(I207="Less(-)",-1,1)</f>
        <v>1</v>
      </c>
      <c r="K207" s="56" t="s">
        <v>65</v>
      </c>
      <c r="L207" s="56" t="s">
        <v>7</v>
      </c>
      <c r="M207" s="65"/>
      <c r="N207" s="64"/>
      <c r="O207" s="64"/>
      <c r="P207" s="66"/>
      <c r="Q207" s="64"/>
      <c r="R207" s="64"/>
      <c r="S207" s="66"/>
      <c r="T207" s="60"/>
      <c r="U207" s="60"/>
      <c r="V207" s="60"/>
      <c r="W207" s="60"/>
      <c r="X207" s="60"/>
      <c r="Y207" s="60"/>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7">
        <f aca="true" t="shared" si="13" ref="BA207:BA215">total_amount_ba($B$2,$D$2,D207,F207,J207,K207,M207)</f>
        <v>92106</v>
      </c>
      <c r="BB207" s="68">
        <f aca="true" t="shared" si="14" ref="BB207:BB215">BA207+SUM(N207:AZ207)</f>
        <v>92106</v>
      </c>
      <c r="BC207" s="63" t="str">
        <f aca="true" t="shared" si="15" ref="BC207:BC215">SpellNumber(L207,BB207)</f>
        <v>INR  Ninety Two Thousand One Hundred &amp; Six  Only</v>
      </c>
      <c r="IE207" s="16"/>
      <c r="IF207" s="16"/>
      <c r="IG207" s="16"/>
      <c r="IH207" s="16"/>
      <c r="II207" s="16"/>
    </row>
    <row r="208" spans="1:243" s="15" customFormat="1" ht="208.5" customHeight="1">
      <c r="A208" s="27">
        <v>196</v>
      </c>
      <c r="B208" s="48" t="s">
        <v>415</v>
      </c>
      <c r="C208" s="50" t="s">
        <v>248</v>
      </c>
      <c r="D208" s="69">
        <v>43</v>
      </c>
      <c r="E208" s="70" t="s">
        <v>263</v>
      </c>
      <c r="F208" s="71">
        <v>192</v>
      </c>
      <c r="G208" s="64"/>
      <c r="H208" s="54"/>
      <c r="I208" s="53" t="s">
        <v>40</v>
      </c>
      <c r="J208" s="55">
        <f t="shared" si="12"/>
        <v>1</v>
      </c>
      <c r="K208" s="56" t="s">
        <v>65</v>
      </c>
      <c r="L208" s="56" t="s">
        <v>7</v>
      </c>
      <c r="M208" s="65"/>
      <c r="N208" s="64"/>
      <c r="O208" s="64"/>
      <c r="P208" s="66"/>
      <c r="Q208" s="64"/>
      <c r="R208" s="64"/>
      <c r="S208" s="66"/>
      <c r="T208" s="60"/>
      <c r="U208" s="60"/>
      <c r="V208" s="60"/>
      <c r="W208" s="60"/>
      <c r="X208" s="60"/>
      <c r="Y208" s="60"/>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7">
        <f t="shared" si="13"/>
        <v>8256</v>
      </c>
      <c r="BB208" s="68">
        <f t="shared" si="14"/>
        <v>8256</v>
      </c>
      <c r="BC208" s="63" t="str">
        <f t="shared" si="15"/>
        <v>INR  Eight Thousand Two Hundred &amp; Fifty Six  Only</v>
      </c>
      <c r="IE208" s="16"/>
      <c r="IF208" s="16"/>
      <c r="IG208" s="16"/>
      <c r="IH208" s="16"/>
      <c r="II208" s="16"/>
    </row>
    <row r="209" spans="1:243" s="15" customFormat="1" ht="72.75" customHeight="1">
      <c r="A209" s="27">
        <v>197</v>
      </c>
      <c r="B209" s="48" t="s">
        <v>416</v>
      </c>
      <c r="C209" s="50" t="s">
        <v>249</v>
      </c>
      <c r="D209" s="69">
        <v>43</v>
      </c>
      <c r="E209" s="70" t="s">
        <v>261</v>
      </c>
      <c r="F209" s="71">
        <v>469</v>
      </c>
      <c r="G209" s="64"/>
      <c r="H209" s="54"/>
      <c r="I209" s="53" t="s">
        <v>40</v>
      </c>
      <c r="J209" s="55">
        <f t="shared" si="12"/>
        <v>1</v>
      </c>
      <c r="K209" s="56" t="s">
        <v>65</v>
      </c>
      <c r="L209" s="56" t="s">
        <v>7</v>
      </c>
      <c r="M209" s="65"/>
      <c r="N209" s="64"/>
      <c r="O209" s="64"/>
      <c r="P209" s="66"/>
      <c r="Q209" s="64"/>
      <c r="R209" s="64"/>
      <c r="S209" s="66"/>
      <c r="T209" s="60"/>
      <c r="U209" s="60"/>
      <c r="V209" s="60"/>
      <c r="W209" s="60"/>
      <c r="X209" s="60"/>
      <c r="Y209" s="60"/>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7">
        <f t="shared" si="13"/>
        <v>20167</v>
      </c>
      <c r="BB209" s="68">
        <f t="shared" si="14"/>
        <v>20167</v>
      </c>
      <c r="BC209" s="63" t="str">
        <f t="shared" si="15"/>
        <v>INR  Twenty Thousand One Hundred &amp; Sixty Seven  Only</v>
      </c>
      <c r="IE209" s="16"/>
      <c r="IF209" s="16"/>
      <c r="IG209" s="16"/>
      <c r="IH209" s="16"/>
      <c r="II209" s="16"/>
    </row>
    <row r="210" spans="1:243" s="15" customFormat="1" ht="84.75" customHeight="1">
      <c r="A210" s="27">
        <v>198</v>
      </c>
      <c r="B210" s="48" t="s">
        <v>417</v>
      </c>
      <c r="C210" s="50" t="s">
        <v>250</v>
      </c>
      <c r="D210" s="69">
        <v>8</v>
      </c>
      <c r="E210" s="70" t="s">
        <v>261</v>
      </c>
      <c r="F210" s="71">
        <v>2322</v>
      </c>
      <c r="G210" s="64"/>
      <c r="H210" s="54"/>
      <c r="I210" s="53" t="s">
        <v>40</v>
      </c>
      <c r="J210" s="55">
        <f t="shared" si="12"/>
        <v>1</v>
      </c>
      <c r="K210" s="56" t="s">
        <v>65</v>
      </c>
      <c r="L210" s="56" t="s">
        <v>7</v>
      </c>
      <c r="M210" s="65"/>
      <c r="N210" s="64"/>
      <c r="O210" s="64"/>
      <c r="P210" s="66"/>
      <c r="Q210" s="64"/>
      <c r="R210" s="64"/>
      <c r="S210" s="66"/>
      <c r="T210" s="60"/>
      <c r="U210" s="60"/>
      <c r="V210" s="60"/>
      <c r="W210" s="60"/>
      <c r="X210" s="60"/>
      <c r="Y210" s="60"/>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7">
        <f t="shared" si="13"/>
        <v>18576</v>
      </c>
      <c r="BB210" s="68">
        <f t="shared" si="14"/>
        <v>18576</v>
      </c>
      <c r="BC210" s="63" t="str">
        <f t="shared" si="15"/>
        <v>INR  Eighteen Thousand Five Hundred &amp; Seventy Six  Only</v>
      </c>
      <c r="IE210" s="16"/>
      <c r="IF210" s="16"/>
      <c r="IG210" s="16"/>
      <c r="IH210" s="16"/>
      <c r="II210" s="16"/>
    </row>
    <row r="211" spans="1:243" s="15" customFormat="1" ht="83.25" customHeight="1">
      <c r="A211" s="27">
        <v>199</v>
      </c>
      <c r="B211" s="48" t="s">
        <v>418</v>
      </c>
      <c r="C211" s="50" t="s">
        <v>251</v>
      </c>
      <c r="D211" s="69">
        <v>9</v>
      </c>
      <c r="E211" s="70" t="s">
        <v>261</v>
      </c>
      <c r="F211" s="71">
        <v>1973</v>
      </c>
      <c r="G211" s="64"/>
      <c r="H211" s="54"/>
      <c r="I211" s="53" t="s">
        <v>40</v>
      </c>
      <c r="J211" s="55">
        <f t="shared" si="12"/>
        <v>1</v>
      </c>
      <c r="K211" s="56" t="s">
        <v>65</v>
      </c>
      <c r="L211" s="56" t="s">
        <v>7</v>
      </c>
      <c r="M211" s="65"/>
      <c r="N211" s="64"/>
      <c r="O211" s="64"/>
      <c r="P211" s="66"/>
      <c r="Q211" s="64"/>
      <c r="R211" s="64"/>
      <c r="S211" s="66"/>
      <c r="T211" s="60"/>
      <c r="U211" s="60"/>
      <c r="V211" s="60"/>
      <c r="W211" s="60"/>
      <c r="X211" s="60"/>
      <c r="Y211" s="60"/>
      <c r="Z211" s="60"/>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7">
        <f t="shared" si="13"/>
        <v>17757</v>
      </c>
      <c r="BB211" s="68">
        <f t="shared" si="14"/>
        <v>17757</v>
      </c>
      <c r="BC211" s="63" t="str">
        <f t="shared" si="15"/>
        <v>INR  Seventeen Thousand Seven Hundred &amp; Fifty Seven  Only</v>
      </c>
      <c r="IE211" s="16"/>
      <c r="IF211" s="16"/>
      <c r="IG211" s="16"/>
      <c r="IH211" s="16"/>
      <c r="II211" s="16"/>
    </row>
    <row r="212" spans="1:243" s="15" customFormat="1" ht="62.25" customHeight="1">
      <c r="A212" s="27">
        <v>200</v>
      </c>
      <c r="B212" s="48" t="s">
        <v>455</v>
      </c>
      <c r="C212" s="50" t="s">
        <v>252</v>
      </c>
      <c r="D212" s="69">
        <v>20</v>
      </c>
      <c r="E212" s="70" t="s">
        <v>267</v>
      </c>
      <c r="F212" s="71">
        <v>145</v>
      </c>
      <c r="G212" s="64"/>
      <c r="H212" s="54"/>
      <c r="I212" s="53" t="s">
        <v>40</v>
      </c>
      <c r="J212" s="55">
        <f t="shared" si="12"/>
        <v>1</v>
      </c>
      <c r="K212" s="56" t="s">
        <v>65</v>
      </c>
      <c r="L212" s="56" t="s">
        <v>7</v>
      </c>
      <c r="M212" s="65"/>
      <c r="N212" s="64"/>
      <c r="O212" s="64"/>
      <c r="P212" s="66"/>
      <c r="Q212" s="64"/>
      <c r="R212" s="64"/>
      <c r="S212" s="66"/>
      <c r="T212" s="60"/>
      <c r="U212" s="60"/>
      <c r="V212" s="60"/>
      <c r="W212" s="60"/>
      <c r="X212" s="60"/>
      <c r="Y212" s="60"/>
      <c r="Z212" s="60"/>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7">
        <f t="shared" si="13"/>
        <v>2900</v>
      </c>
      <c r="BB212" s="68">
        <f t="shared" si="14"/>
        <v>2900</v>
      </c>
      <c r="BC212" s="63" t="str">
        <f t="shared" si="15"/>
        <v>INR  Two Thousand Nine Hundred    Only</v>
      </c>
      <c r="IE212" s="16"/>
      <c r="IF212" s="16"/>
      <c r="IG212" s="16"/>
      <c r="IH212" s="16"/>
      <c r="II212" s="16"/>
    </row>
    <row r="213" spans="1:243" s="15" customFormat="1" ht="127.5" customHeight="1">
      <c r="A213" s="27">
        <v>201</v>
      </c>
      <c r="B213" s="48" t="s">
        <v>430</v>
      </c>
      <c r="C213" s="50" t="s">
        <v>253</v>
      </c>
      <c r="D213" s="69">
        <v>2</v>
      </c>
      <c r="E213" s="70" t="s">
        <v>267</v>
      </c>
      <c r="F213" s="71">
        <v>1545</v>
      </c>
      <c r="G213" s="64"/>
      <c r="H213" s="54"/>
      <c r="I213" s="53" t="s">
        <v>40</v>
      </c>
      <c r="J213" s="55">
        <f t="shared" si="12"/>
        <v>1</v>
      </c>
      <c r="K213" s="56" t="s">
        <v>65</v>
      </c>
      <c r="L213" s="56" t="s">
        <v>7</v>
      </c>
      <c r="M213" s="65"/>
      <c r="N213" s="64"/>
      <c r="O213" s="64"/>
      <c r="P213" s="66"/>
      <c r="Q213" s="64"/>
      <c r="R213" s="64"/>
      <c r="S213" s="66"/>
      <c r="T213" s="60"/>
      <c r="U213" s="60"/>
      <c r="V213" s="60"/>
      <c r="W213" s="60"/>
      <c r="X213" s="60"/>
      <c r="Y213" s="60"/>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7">
        <f t="shared" si="13"/>
        <v>3090</v>
      </c>
      <c r="BB213" s="68">
        <f t="shared" si="14"/>
        <v>3090</v>
      </c>
      <c r="BC213" s="63" t="str">
        <f t="shared" si="15"/>
        <v>INR  Three Thousand  &amp;Ninety  Only</v>
      </c>
      <c r="IE213" s="16"/>
      <c r="IF213" s="16"/>
      <c r="IG213" s="16"/>
      <c r="IH213" s="16"/>
      <c r="II213" s="16"/>
    </row>
    <row r="214" spans="1:243" s="15" customFormat="1" ht="91.5" customHeight="1">
      <c r="A214" s="27">
        <v>202</v>
      </c>
      <c r="B214" s="48" t="s">
        <v>456</v>
      </c>
      <c r="C214" s="50" t="s">
        <v>254</v>
      </c>
      <c r="D214" s="69">
        <v>7</v>
      </c>
      <c r="E214" s="70" t="s">
        <v>261</v>
      </c>
      <c r="F214" s="71">
        <v>11251</v>
      </c>
      <c r="G214" s="64"/>
      <c r="H214" s="54"/>
      <c r="I214" s="53" t="s">
        <v>40</v>
      </c>
      <c r="J214" s="55">
        <f t="shared" si="12"/>
        <v>1</v>
      </c>
      <c r="K214" s="56" t="s">
        <v>65</v>
      </c>
      <c r="L214" s="56" t="s">
        <v>7</v>
      </c>
      <c r="M214" s="65"/>
      <c r="N214" s="64"/>
      <c r="O214" s="64"/>
      <c r="P214" s="66"/>
      <c r="Q214" s="64"/>
      <c r="R214" s="64"/>
      <c r="S214" s="66"/>
      <c r="T214" s="60"/>
      <c r="U214" s="60"/>
      <c r="V214" s="60"/>
      <c r="W214" s="60"/>
      <c r="X214" s="60"/>
      <c r="Y214" s="60"/>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7">
        <f t="shared" si="13"/>
        <v>78757</v>
      </c>
      <c r="BB214" s="68">
        <f t="shared" si="14"/>
        <v>78757</v>
      </c>
      <c r="BC214" s="63" t="str">
        <f t="shared" si="15"/>
        <v>INR  Seventy Eight Thousand Seven Hundred &amp; Fifty Seven  Only</v>
      </c>
      <c r="IE214" s="16"/>
      <c r="IF214" s="16"/>
      <c r="IG214" s="16"/>
      <c r="IH214" s="16"/>
      <c r="II214" s="16"/>
    </row>
    <row r="215" spans="1:243" s="15" customFormat="1" ht="196.5" customHeight="1">
      <c r="A215" s="27">
        <v>203</v>
      </c>
      <c r="B215" s="48" t="s">
        <v>433</v>
      </c>
      <c r="C215" s="50" t="s">
        <v>255</v>
      </c>
      <c r="D215" s="69">
        <v>7</v>
      </c>
      <c r="E215" s="70" t="s">
        <v>261</v>
      </c>
      <c r="F215" s="71">
        <v>857</v>
      </c>
      <c r="G215" s="64"/>
      <c r="H215" s="54"/>
      <c r="I215" s="53" t="s">
        <v>40</v>
      </c>
      <c r="J215" s="55">
        <f t="shared" si="12"/>
        <v>1</v>
      </c>
      <c r="K215" s="56" t="s">
        <v>65</v>
      </c>
      <c r="L215" s="56" t="s">
        <v>7</v>
      </c>
      <c r="M215" s="65"/>
      <c r="N215" s="64"/>
      <c r="O215" s="64"/>
      <c r="P215" s="66"/>
      <c r="Q215" s="64"/>
      <c r="R215" s="64"/>
      <c r="S215" s="66"/>
      <c r="T215" s="60"/>
      <c r="U215" s="60"/>
      <c r="V215" s="60"/>
      <c r="W215" s="60"/>
      <c r="X215" s="60"/>
      <c r="Y215" s="60"/>
      <c r="Z215" s="60"/>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7">
        <f t="shared" si="13"/>
        <v>5999</v>
      </c>
      <c r="BB215" s="68">
        <f t="shared" si="14"/>
        <v>5999</v>
      </c>
      <c r="BC215" s="63" t="str">
        <f t="shared" si="15"/>
        <v>INR  Five Thousand Nine Hundred &amp; Ninety Nine  Only</v>
      </c>
      <c r="IE215" s="16"/>
      <c r="IF215" s="16"/>
      <c r="IG215" s="16"/>
      <c r="IH215" s="16"/>
      <c r="II215" s="16"/>
    </row>
    <row r="216" spans="1:243" s="15" customFormat="1" ht="47.25" customHeight="1">
      <c r="A216" s="29" t="s">
        <v>63</v>
      </c>
      <c r="B216" s="30"/>
      <c r="C216" s="31"/>
      <c r="D216" s="32"/>
      <c r="E216" s="32"/>
      <c r="F216" s="32"/>
      <c r="G216" s="32"/>
      <c r="H216" s="33"/>
      <c r="I216" s="33"/>
      <c r="J216" s="33"/>
      <c r="K216" s="33"/>
      <c r="L216" s="34"/>
      <c r="BA216" s="49">
        <f>SUM(BA13:BA215)</f>
        <v>21877851.13</v>
      </c>
      <c r="BB216" s="46">
        <f>SUM(BB13:BB215)</f>
        <v>21877851.13</v>
      </c>
      <c r="BC216" s="28" t="str">
        <f>SpellNumber($E$2,BB216)</f>
        <v>INR  Two Crore Eighteen Lakh Seventy Seven Thousand Eight Hundred &amp; Fifty One  and Paise Thirteen Only</v>
      </c>
      <c r="IE216" s="16">
        <v>4</v>
      </c>
      <c r="IF216" s="16" t="s">
        <v>42</v>
      </c>
      <c r="IG216" s="16" t="s">
        <v>62</v>
      </c>
      <c r="IH216" s="16">
        <v>10</v>
      </c>
      <c r="II216" s="16" t="s">
        <v>39</v>
      </c>
    </row>
    <row r="217" spans="1:243" s="19" customFormat="1" ht="33.75" customHeight="1">
      <c r="A217" s="30" t="s">
        <v>67</v>
      </c>
      <c r="B217" s="35"/>
      <c r="C217" s="17"/>
      <c r="D217" s="36"/>
      <c r="E217" s="37" t="s">
        <v>70</v>
      </c>
      <c r="F217" s="44"/>
      <c r="G217" s="38"/>
      <c r="H217" s="18"/>
      <c r="I217" s="18"/>
      <c r="J217" s="18"/>
      <c r="K217" s="39"/>
      <c r="L217" s="40"/>
      <c r="M217" s="41"/>
      <c r="O217" s="15"/>
      <c r="P217" s="15"/>
      <c r="Q217" s="15"/>
      <c r="R217" s="15"/>
      <c r="S217" s="15"/>
      <c r="BA217" s="43">
        <f>IF(ISBLANK(F217),0,IF(E217="Excess (+)",ROUND(BA216+(BA216*F217),2),IF(E217="Less (-)",ROUND(BA216+(BA216*F217*(-1)),2),IF(E217="At Par",BA216,0))))</f>
        <v>0</v>
      </c>
      <c r="BB217" s="45">
        <f>ROUND(BA217,0)</f>
        <v>0</v>
      </c>
      <c r="BC217" s="28" t="str">
        <f>SpellNumber($E$2,BA217)</f>
        <v>INR Zero Only</v>
      </c>
      <c r="IE217" s="20"/>
      <c r="IF217" s="20"/>
      <c r="IG217" s="20"/>
      <c r="IH217" s="20"/>
      <c r="II217" s="20"/>
    </row>
    <row r="218" spans="1:243" s="19" customFormat="1" ht="41.25" customHeight="1">
      <c r="A218" s="29" t="s">
        <v>66</v>
      </c>
      <c r="B218" s="29"/>
      <c r="C218" s="75" t="str">
        <f>SpellNumber($E$2,BA217)</f>
        <v>INR Zero Only</v>
      </c>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c r="AX218" s="76"/>
      <c r="AY218" s="76"/>
      <c r="AZ218" s="76"/>
      <c r="BA218" s="76"/>
      <c r="BB218" s="76"/>
      <c r="BC218" s="77"/>
      <c r="IE218" s="20"/>
      <c r="IF218" s="20"/>
      <c r="IG218" s="20"/>
      <c r="IH218" s="20"/>
      <c r="II218" s="20"/>
    </row>
    <row r="219" spans="3:243" s="12" customFormat="1" ht="15">
      <c r="C219" s="21"/>
      <c r="D219" s="21"/>
      <c r="E219" s="21"/>
      <c r="F219" s="21"/>
      <c r="G219" s="21"/>
      <c r="H219" s="21"/>
      <c r="I219" s="21"/>
      <c r="J219" s="21"/>
      <c r="K219" s="21"/>
      <c r="L219" s="21"/>
      <c r="M219" s="21"/>
      <c r="O219" s="21"/>
      <c r="BA219" s="21"/>
      <c r="BC219" s="21"/>
      <c r="IE219" s="13"/>
      <c r="IF219" s="13"/>
      <c r="IG219" s="13"/>
      <c r="IH219" s="13"/>
      <c r="II219" s="13"/>
    </row>
  </sheetData>
  <sheetProtection password="DA7E" sheet="1" selectLockedCells="1"/>
  <mergeCells count="8">
    <mergeCell ref="A9:BC9"/>
    <mergeCell ref="C218:BC218"/>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7">
      <formula1>IF(E217="Select",-1,IF(E217="At Par",0,0))</formula1>
      <formula2>IF(E217="Select",-1,IF(E217="At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7">
      <formula1>0</formula1>
      <formula2>IF(E217&lt;&gt;"Select",99.9,0)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7">
      <formula1>0</formula1>
      <formula2>99.9</formula2>
    </dataValidation>
    <dataValidation type="list" allowBlank="1" showInputMessage="1" showErrorMessage="1" sqref="E217">
      <formula1>"Select, Excess (+), Less (-)"</formula1>
    </dataValidation>
    <dataValidation type="decimal" allowBlank="1" showInputMessage="1" showErrorMessage="1" promptTitle="Rate Entry" prompt="Please enter VAT charges in Rupees for this item. " errorTitle="Invaid Entry" error="Only Numeric Values are allowed. " sqref="M14:M122 M124:M128 M130:M133 M135:M159 M161:M167 M169:M170 M172:M173 M175:M184 M186:M189 M191:M194 M196:M215">
      <formula1>0</formula1>
      <formula2>999999999999999</formula2>
    </dataValidation>
    <dataValidation type="decimal" allowBlank="1" showInputMessage="1" showErrorMessage="1" promptTitle="Quantity" prompt="Please enter the Quantity for this item. " errorTitle="Invalid Entry" error="Only Numeric Values are allowed. " sqref="F13 D13 F123 D123 F129 D129 F134 D134 F160 D160 F168 D168 F171 D171 F174 D174 F185 D185 F190 D190 F195 D195">
      <formula1>0</formula1>
      <formula2>999999999999999</formula2>
    </dataValidation>
    <dataValidation allowBlank="1" showInputMessage="1" showErrorMessage="1" promptTitle="Units" prompt="Please enter Units in text" sqref="E13 E123 E129 E134 E160 E168 E171 E174 E185 E190 E195"/>
    <dataValidation type="list" allowBlank="1" showInputMessage="1" showErrorMessage="1" sqref="L208 L209 L210 L211 L212 L213 L21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1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15">
      <formula1>0</formula1>
      <formula2>999999999999999</formula2>
    </dataValidation>
    <dataValidation allowBlank="1" showInputMessage="1" showErrorMessage="1" promptTitle="Itemcode/Make" prompt="Please enter text" sqref="C13:C215"/>
    <dataValidation type="decimal" allowBlank="1" showInputMessage="1" showErrorMessage="1" errorTitle="Invalid Entry" error="Only Numeric Values are allowed. " sqref="A13:A215">
      <formula1>0</formula1>
      <formula2>999999999999999</formula2>
    </dataValidation>
    <dataValidation type="list" showInputMessage="1" showErrorMessage="1" sqref="I13:I215">
      <formula1>"Excess(+), Less(-)"</formula1>
    </dataValidation>
    <dataValidation allowBlank="1" showInputMessage="1" showErrorMessage="1" promptTitle="Addition / Deduction" prompt="Please Choose the correct One" sqref="J13:J215"/>
    <dataValidation type="list" allowBlank="1" showInputMessage="1" showErrorMessage="1" sqref="C2">
      <formula1>"Normal, SingleWindow, Alternate"</formula1>
    </dataValidation>
    <dataValidation type="list" allowBlank="1" showInputMessage="1" showErrorMessage="1" sqref="K13:K21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84" t="s">
        <v>3</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2015-01-07T05:41:29Z</cp:lastPrinted>
  <dcterms:created xsi:type="dcterms:W3CDTF">2009-01-30T06:42:42Z</dcterms:created>
  <dcterms:modified xsi:type="dcterms:W3CDTF">2018-02-19T06:02:45Z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